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ERVER\Tarife\GAS\PRAVILNICI 2021_22\Transport\"/>
    </mc:Choice>
  </mc:AlternateContent>
  <bookViews>
    <workbookView xWindow="0" yWindow="0" windowWidth="8130" windowHeight="3405" activeTab="4"/>
  </bookViews>
  <sheets>
    <sheet name="Астр1" sheetId="2" r:id="rId1"/>
    <sheet name="Бстр2" sheetId="15" r:id="rId2"/>
    <sheet name="Встр3" sheetId="16" r:id="rId3"/>
    <sheet name="Гстр4" sheetId="14" r:id="rId4"/>
    <sheet name="ДиЂстр5" sheetId="18" r:id="rId5"/>
    <sheet name="model" sheetId="19" r:id="rId6"/>
  </sheets>
  <calcPr calcId="152511"/>
</workbook>
</file>

<file path=xl/calcChain.xml><?xml version="1.0" encoding="utf-8"?>
<calcChain xmlns="http://schemas.openxmlformats.org/spreadsheetml/2006/main">
  <c r="J7" i="14" l="1"/>
  <c r="J8" i="14"/>
  <c r="J9" i="14"/>
  <c r="J10" i="14"/>
  <c r="D27" i="14"/>
  <c r="E27" i="14"/>
  <c r="F27" i="14"/>
  <c r="G27" i="14"/>
  <c r="H27" i="14"/>
  <c r="I27" i="14"/>
  <c r="J34" i="14"/>
  <c r="D34" i="14"/>
  <c r="E34" i="14"/>
  <c r="F34" i="14"/>
  <c r="G34" i="14"/>
  <c r="H34" i="14"/>
  <c r="I34" i="14"/>
  <c r="C34" i="14"/>
  <c r="C28" i="14"/>
  <c r="C24" i="14"/>
  <c r="J28" i="14"/>
  <c r="D37" i="14"/>
  <c r="E37" i="14"/>
  <c r="F37" i="14"/>
  <c r="G37" i="14"/>
  <c r="H37" i="14"/>
  <c r="I37" i="14"/>
  <c r="C37" i="14"/>
  <c r="D35" i="14"/>
  <c r="D45" i="14" s="1"/>
  <c r="G35" i="14"/>
  <c r="H35" i="14"/>
  <c r="H45" i="14" s="1"/>
  <c r="J25" i="14"/>
  <c r="J26" i="14"/>
  <c r="J27" i="14"/>
  <c r="J29" i="14"/>
  <c r="J30" i="14"/>
  <c r="J31" i="14"/>
  <c r="J32" i="14"/>
  <c r="J33" i="14"/>
  <c r="J36" i="14"/>
  <c r="J38" i="14"/>
  <c r="J39" i="14"/>
  <c r="J40" i="14"/>
  <c r="J41" i="14"/>
  <c r="J42" i="14"/>
  <c r="J43" i="14"/>
  <c r="J44" i="14"/>
  <c r="D24" i="14"/>
  <c r="E24" i="14"/>
  <c r="F24" i="14"/>
  <c r="G24" i="14"/>
  <c r="H24" i="14"/>
  <c r="I24" i="14"/>
  <c r="J21" i="14"/>
  <c r="J22" i="14"/>
  <c r="J19" i="14"/>
  <c r="J14" i="14"/>
  <c r="J15" i="14"/>
  <c r="J16" i="14"/>
  <c r="J17" i="14"/>
  <c r="J18" i="14"/>
  <c r="D20" i="14"/>
  <c r="E20" i="14"/>
  <c r="F20" i="14"/>
  <c r="G20" i="14"/>
  <c r="H20" i="14"/>
  <c r="I20" i="14"/>
  <c r="C20" i="14"/>
  <c r="J12" i="14"/>
  <c r="D13" i="14"/>
  <c r="D23" i="14" s="1"/>
  <c r="E13" i="14"/>
  <c r="E23" i="14" s="1"/>
  <c r="F13" i="14"/>
  <c r="F23" i="14" s="1"/>
  <c r="G13" i="14"/>
  <c r="H13" i="14"/>
  <c r="H23" i="14" s="1"/>
  <c r="I13" i="14"/>
  <c r="C13" i="14"/>
  <c r="C23" i="14" s="1"/>
  <c r="D11" i="14"/>
  <c r="E11" i="14"/>
  <c r="F11" i="14"/>
  <c r="G11" i="14"/>
  <c r="H11" i="14"/>
  <c r="I11" i="14"/>
  <c r="C11" i="14"/>
  <c r="F35" i="14" l="1"/>
  <c r="F45" i="14" s="1"/>
  <c r="I35" i="14"/>
  <c r="J35" i="14" s="1"/>
  <c r="E35" i="14"/>
  <c r="E45" i="14" s="1"/>
  <c r="J37" i="14"/>
  <c r="C27" i="14"/>
  <c r="C35" i="14"/>
  <c r="C45" i="14" s="1"/>
  <c r="G23" i="14"/>
  <c r="G45" i="14" s="1"/>
  <c r="J11" i="14"/>
  <c r="J24" i="14"/>
  <c r="J13" i="14"/>
  <c r="J20" i="14"/>
  <c r="I23" i="14"/>
  <c r="E45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L21" i="19"/>
  <c r="I21" i="19"/>
  <c r="F21" i="19"/>
  <c r="C21" i="19"/>
  <c r="C20" i="19"/>
  <c r="O20" i="19" s="1"/>
  <c r="O9" i="19"/>
  <c r="O8" i="19"/>
  <c r="O7" i="19"/>
  <c r="J23" i="14" l="1"/>
  <c r="I45" i="14"/>
  <c r="J45" i="14" s="1"/>
  <c r="O21" i="19"/>
  <c r="O22" i="19"/>
  <c r="O23" i="19" l="1"/>
  <c r="C26" i="19" s="1"/>
  <c r="C27" i="19" s="1"/>
  <c r="C39" i="19" s="1"/>
  <c r="F29" i="19"/>
  <c r="F35" i="19" s="1"/>
  <c r="M29" i="19" l="1"/>
  <c r="M35" i="19" s="1"/>
  <c r="I40" i="19"/>
  <c r="F28" i="19"/>
  <c r="F34" i="19" s="1"/>
  <c r="F43" i="19"/>
  <c r="G43" i="19" s="1"/>
  <c r="K29" i="19"/>
  <c r="K35" i="19" s="1"/>
  <c r="D29" i="19"/>
  <c r="D35" i="19" s="1"/>
  <c r="I39" i="19"/>
  <c r="L39" i="19"/>
  <c r="K40" i="19"/>
  <c r="D40" i="19"/>
  <c r="G29" i="19"/>
  <c r="G35" i="19" s="1"/>
  <c r="G40" i="19"/>
  <c r="D28" i="19"/>
  <c r="D34" i="19" s="1"/>
  <c r="M40" i="19"/>
  <c r="J29" i="19"/>
  <c r="J35" i="19" s="1"/>
  <c r="F40" i="19"/>
  <c r="L29" i="19"/>
  <c r="L35" i="19" s="1"/>
  <c r="L40" i="19"/>
  <c r="N40" i="19"/>
  <c r="C40" i="19"/>
  <c r="I29" i="19"/>
  <c r="I35" i="19" s="1"/>
  <c r="C38" i="19"/>
  <c r="O38" i="19" s="1"/>
  <c r="E40" i="19"/>
  <c r="C28" i="19"/>
  <c r="F44" i="19" s="1"/>
  <c r="E28" i="19"/>
  <c r="E34" i="19" s="1"/>
  <c r="F39" i="19"/>
  <c r="N29" i="19"/>
  <c r="N35" i="19" s="1"/>
  <c r="H29" i="19"/>
  <c r="H35" i="19" s="1"/>
  <c r="J40" i="19"/>
  <c r="H40" i="19"/>
  <c r="C33" i="19"/>
  <c r="O33" i="19" s="1"/>
  <c r="E29" i="19"/>
  <c r="E35" i="19" s="1"/>
  <c r="C29" i="19"/>
  <c r="O40" i="19" l="1"/>
  <c r="O39" i="19"/>
  <c r="O41" i="19" s="1"/>
  <c r="F45" i="19"/>
  <c r="G45" i="19" s="1"/>
  <c r="C35" i="19"/>
  <c r="O35" i="19" s="1"/>
  <c r="C34" i="19"/>
  <c r="O34" i="19" s="1"/>
  <c r="G44" i="19"/>
  <c r="G46" i="19" l="1"/>
  <c r="O36" i="19"/>
</calcChain>
</file>

<file path=xl/sharedStrings.xml><?xml version="1.0" encoding="utf-8"?>
<sst xmlns="http://schemas.openxmlformats.org/spreadsheetml/2006/main" count="261" uniqueCount="222">
  <si>
    <t>ВС</t>
  </si>
  <si>
    <t>ПОДНОСИЛАЦ ЗАХТЈЕВА:</t>
  </si>
  <si>
    <t>МЈЕСТО И ДАТУМ:</t>
  </si>
  <si>
    <t>БРОЈ:</t>
  </si>
  <si>
    <t xml:space="preserve">РЕГУЛАТОРНА КОМИСИЈА </t>
  </si>
  <si>
    <t xml:space="preserve">     РЕПУБЛИКЕ СРПСКЕ</t>
  </si>
  <si>
    <t>Опис</t>
  </si>
  <si>
    <t>1.</t>
  </si>
  <si>
    <t>2.</t>
  </si>
  <si>
    <t>3.</t>
  </si>
  <si>
    <t>4.</t>
  </si>
  <si>
    <t>Укупно</t>
  </si>
  <si>
    <r>
      <t xml:space="preserve">Е. </t>
    </r>
    <r>
      <rPr>
        <sz val="11"/>
        <rFont val="Arial"/>
        <family val="2"/>
      </rPr>
      <t>ПОДАЦИ О ДИСТРИБУТИВНОЈ МРЕЖИ</t>
    </r>
  </si>
  <si>
    <t xml:space="preserve"> Пуни назив правног лица</t>
  </si>
  <si>
    <t xml:space="preserve"> Сједиште</t>
  </si>
  <si>
    <t xml:space="preserve"> Адреса</t>
  </si>
  <si>
    <t xml:space="preserve"> Матични број јединственог регистра</t>
  </si>
  <si>
    <t xml:space="preserve"> Јединствени идентификациони број (ЈИБ)</t>
  </si>
  <si>
    <t xml:space="preserve"> Телефон</t>
  </si>
  <si>
    <t xml:space="preserve"> Електронска адреса</t>
  </si>
  <si>
    <t xml:space="preserve"> Лице овлашћено за
 заступање</t>
  </si>
  <si>
    <t xml:space="preserve"> Телефакс</t>
  </si>
  <si>
    <t xml:space="preserve"> Име и презиме</t>
  </si>
  <si>
    <t xml:space="preserve"> ЈМБГ</t>
  </si>
  <si>
    <t>5.</t>
  </si>
  <si>
    <t>6.</t>
  </si>
  <si>
    <t>7.</t>
  </si>
  <si>
    <t>8.</t>
  </si>
  <si>
    <t>10.</t>
  </si>
  <si>
    <t>11.</t>
  </si>
  <si>
    <t>12.</t>
  </si>
  <si>
    <t>Контролисани трошкови рада и одржавања</t>
  </si>
  <si>
    <t>www.reers.ba, е-mail: regulator@reers.ba</t>
  </si>
  <si>
    <t>Остварење</t>
  </si>
  <si>
    <t>Тарифни период</t>
  </si>
  <si>
    <t>Средства у припреми (инвестиције)</t>
  </si>
  <si>
    <t>Напомена:</t>
  </si>
  <si>
    <t>Трошкови материјала</t>
  </si>
  <si>
    <t>Трошкови зарада и накнада зарада</t>
  </si>
  <si>
    <t>Трошкови производних услуга</t>
  </si>
  <si>
    <t>РЕГУЛАТИВНА ОСНОВА</t>
  </si>
  <si>
    <t>9.</t>
  </si>
  <si>
    <t>Нематеријални трошкови (дио)</t>
  </si>
  <si>
    <t xml:space="preserve">Трошкови амортизације </t>
  </si>
  <si>
    <t xml:space="preserve">Неконтролисани трошкови рада и одржавања (Нематеријални трошкови - дио) </t>
  </si>
  <si>
    <t>Нематеријални трошкови (вертикално интегрисано предузеће)</t>
  </si>
  <si>
    <t>УКУПНО ТРОШКОВИ ПОСЛОВНЕ АКТИВНОСТИ (6)+(7)+(8)+(9)</t>
  </si>
  <si>
    <t>Позајмљени капитал</t>
  </si>
  <si>
    <t>Rf - безрична каматна стопа</t>
  </si>
  <si>
    <t>Rm – тржишна премија ризика</t>
  </si>
  <si>
    <t xml:space="preserve">Сопствени капитал </t>
  </si>
  <si>
    <t>Цијена сопственог капитала (%)</t>
  </si>
  <si>
    <t>14.</t>
  </si>
  <si>
    <t>15.</t>
  </si>
  <si>
    <t>16.</t>
  </si>
  <si>
    <t>Цијена позајмљеног капитала (%)</t>
  </si>
  <si>
    <t>Стопа поврата (%)</t>
  </si>
  <si>
    <t>11.1.</t>
  </si>
  <si>
    <t>11.2.</t>
  </si>
  <si>
    <t>Вриједност капитала</t>
  </si>
  <si>
    <t>12.1.</t>
  </si>
  <si>
    <t>12.2.</t>
  </si>
  <si>
    <t>12.2.1.</t>
  </si>
  <si>
    <t>12.2.2.</t>
  </si>
  <si>
    <t>12.2.3.</t>
  </si>
  <si>
    <t>12.3.</t>
  </si>
  <si>
    <t>12.4.</t>
  </si>
  <si>
    <t>Крр – коефицијент корекције</t>
  </si>
  <si>
    <r>
      <t>ß -</t>
    </r>
    <r>
      <rPr>
        <i/>
        <sz val="10"/>
        <rFont val="Arial"/>
        <family val="2"/>
        <charset val="238"/>
      </rPr>
      <t xml:space="preserve"> бета коефицијент</t>
    </r>
  </si>
  <si>
    <t xml:space="preserve">13. </t>
  </si>
  <si>
    <t>ПОВРАТ НА КАПИТАЛ</t>
  </si>
  <si>
    <t>ОСТАЛИ ПРИХОД</t>
  </si>
  <si>
    <t>КОРЕКЦИЈА ПРИХОДА</t>
  </si>
  <si>
    <t>Ррр – реализоване ревалоризационе резерве</t>
  </si>
  <si>
    <t>9.1.</t>
  </si>
  <si>
    <t>9.2.</t>
  </si>
  <si>
    <t>7.1.</t>
  </si>
  <si>
    <t>7.2.</t>
  </si>
  <si>
    <t>7.3.</t>
  </si>
  <si>
    <t>7.4.</t>
  </si>
  <si>
    <t>7.5.</t>
  </si>
  <si>
    <t>Расходована имовина</t>
  </si>
  <si>
    <t>Трајна обртна имовина</t>
  </si>
  <si>
    <r>
      <t>К</t>
    </r>
    <r>
      <rPr>
        <vertAlign val="subscript"/>
        <sz val="10"/>
        <rFont val="Arial"/>
        <family val="2"/>
        <charset val="238"/>
      </rPr>
      <t>А</t>
    </r>
    <r>
      <rPr>
        <sz val="10"/>
        <rFont val="Arial"/>
        <family val="2"/>
        <charset val="238"/>
      </rPr>
      <t xml:space="preserve"> – корекција амортизације </t>
    </r>
  </si>
  <si>
    <r>
      <t>К</t>
    </r>
    <r>
      <rPr>
        <vertAlign val="subscript"/>
        <sz val="10"/>
        <rFont val="Arial"/>
        <family val="2"/>
        <charset val="238"/>
      </rPr>
      <t>ПК</t>
    </r>
    <r>
      <rPr>
        <sz val="10"/>
        <rFont val="Arial"/>
        <family val="2"/>
        <charset val="238"/>
      </rPr>
      <t xml:space="preserve"> – корекција поврата на капитал</t>
    </r>
  </si>
  <si>
    <r>
      <t>К</t>
    </r>
    <r>
      <rPr>
        <vertAlign val="subscript"/>
        <sz val="10"/>
        <rFont val="Arial"/>
        <family val="2"/>
        <charset val="238"/>
      </rPr>
      <t xml:space="preserve">оп  </t>
    </r>
    <r>
      <rPr>
        <sz val="10"/>
        <rFont val="Arial"/>
        <family val="2"/>
        <charset val="238"/>
      </rPr>
      <t xml:space="preserve">– корекција осталог прихода </t>
    </r>
  </si>
  <si>
    <t>15.1.</t>
  </si>
  <si>
    <t>15.2.</t>
  </si>
  <si>
    <t>15.3.</t>
  </si>
  <si>
    <t>15.4.</t>
  </si>
  <si>
    <t>15.5.</t>
  </si>
  <si>
    <t>15.6.</t>
  </si>
  <si>
    <r>
      <t>К</t>
    </r>
    <r>
      <rPr>
        <vertAlign val="subscript"/>
        <sz val="10"/>
        <rFont val="Arial"/>
        <family val="2"/>
        <charset val="238"/>
      </rPr>
      <t>ТРО</t>
    </r>
    <r>
      <rPr>
        <sz val="10"/>
        <rFont val="Arial"/>
        <family val="2"/>
        <charset val="238"/>
      </rPr>
      <t xml:space="preserve"> – кор.контр. тр. рада и одржавања </t>
    </r>
  </si>
  <si>
    <r>
      <t>К</t>
    </r>
    <r>
      <rPr>
        <vertAlign val="subscript"/>
        <sz val="10"/>
        <rFont val="Arial"/>
        <family val="2"/>
        <charset val="238"/>
      </rPr>
      <t xml:space="preserve">ТРОнк </t>
    </r>
    <r>
      <rPr>
        <sz val="10"/>
        <rFont val="Arial"/>
        <family val="2"/>
        <charset val="238"/>
      </rPr>
      <t>– кор. неконтр. трошкова рада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и одржавања </t>
    </r>
  </si>
  <si>
    <t>Количина (kWh)</t>
  </si>
  <si>
    <t>Цијена (KM/kWh)</t>
  </si>
  <si>
    <t>РЕГУЛАТОРНИ ГОДИШЊИ ПОТРЕБАН ПРИХОД ОДС-а (10)+(13)-(14)+(15)</t>
  </si>
  <si>
    <t>Структура</t>
  </si>
  <si>
    <t>ВСС</t>
  </si>
  <si>
    <t>ВК</t>
  </si>
  <si>
    <t>ССС</t>
  </si>
  <si>
    <t>КВ</t>
  </si>
  <si>
    <t>НК</t>
  </si>
  <si>
    <t xml:space="preserve"> Управа и руководство</t>
  </si>
  <si>
    <t xml:space="preserve"> Погонско особље</t>
  </si>
  <si>
    <t xml:space="preserve"> Служба одржавања</t>
  </si>
  <si>
    <t xml:space="preserve"> Остале службе</t>
  </si>
  <si>
    <t xml:space="preserve"> Административни послови</t>
  </si>
  <si>
    <t xml:space="preserve"> А. СЛУЖБЕНА АДРЕСА ПРЕДУЗЕЋА (ОПШТИ ПОДАЦИ О ПОДНОСИОЦУ ЗАХТЈЕВА)</t>
  </si>
  <si>
    <t xml:space="preserve"> Б. ПОДАЦИ О ЗАПОСЛЕНИМА</t>
  </si>
  <si>
    <t>Број запослених по стручној спреми на крају године</t>
  </si>
  <si>
    <t>ДР</t>
  </si>
  <si>
    <t>МР</t>
  </si>
  <si>
    <t>Година т+1 ____________________</t>
  </si>
  <si>
    <t>Година (т-1)
________</t>
  </si>
  <si>
    <t>Година (т+1)
________</t>
  </si>
  <si>
    <t>Година (т+2)
________</t>
  </si>
  <si>
    <t>Година (т+3)
________</t>
  </si>
  <si>
    <t>ОПИС</t>
  </si>
  <si>
    <t>Одобрено претходни ТП
________</t>
  </si>
  <si>
    <t>Година
(т-3)
________</t>
  </si>
  <si>
    <t>Година
(т-2)
________</t>
  </si>
  <si>
    <t>Година
(т-1)
________</t>
  </si>
  <si>
    <t>Година
(т+1)
________</t>
  </si>
  <si>
    <t>Година
(т+2)
________</t>
  </si>
  <si>
    <t>Година
(т+3)
________</t>
  </si>
  <si>
    <t>Претходни ТП</t>
  </si>
  <si>
    <t>Г. ОСНОВИ ЕКОНОМСКИ ПОКАЗАТЕЉИ</t>
  </si>
  <si>
    <t>15.7.</t>
  </si>
  <si>
    <r>
      <t>К</t>
    </r>
    <r>
      <rPr>
        <vertAlign val="subscript"/>
        <sz val="10"/>
        <rFont val="Arial"/>
        <family val="2"/>
        <charset val="238"/>
      </rPr>
      <t xml:space="preserve">EEб  </t>
    </r>
    <r>
      <rPr>
        <sz val="10"/>
        <rFont val="Arial"/>
        <family val="2"/>
        <charset val="238"/>
      </rPr>
      <t xml:space="preserve">– корекција прихода због потрошње </t>
    </r>
  </si>
  <si>
    <r>
      <t>Опис</t>
    </r>
    <r>
      <rPr>
        <vertAlign val="superscript"/>
        <sz val="10"/>
        <rFont val="Arial"/>
        <family val="2"/>
        <charset val="238"/>
      </rPr>
      <t>1)</t>
    </r>
  </si>
  <si>
    <r>
      <t>Нето вриједност сталне имовине</t>
    </r>
    <r>
      <rPr>
        <vertAlign val="superscript"/>
        <sz val="9"/>
        <rFont val="Arial"/>
        <family val="2"/>
        <charset val="238"/>
      </rPr>
      <t xml:space="preserve"> 2)</t>
    </r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</si>
  <si>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Нето вриједност сталне имовине на почетку године умањена за трошак амортизације текуће године</t>
    </r>
  </si>
  <si>
    <t>t-1
______</t>
  </si>
  <si>
    <t>t+1
_____</t>
  </si>
  <si>
    <t>t+2
______</t>
  </si>
  <si>
    <t>t+3
______</t>
  </si>
  <si>
    <t>ЗА ЕНЕРГЕТИКУ</t>
  </si>
  <si>
    <t>тел: +387 (0)59 272 400, факс: +387 (0)59 272 430</t>
  </si>
  <si>
    <t>89101 Требиње, Краљице Јелене Анжујске број 7,</t>
  </si>
  <si>
    <t>Транспортна мрежа</t>
  </si>
  <si>
    <t>Остала опрема</t>
  </si>
  <si>
    <t>Губици</t>
  </si>
  <si>
    <t>Мјернорегулационе и регулационе станице и прикључци</t>
  </si>
  <si>
    <t>В. ОСНОВИ ПОКАЗАТЕЉИ СИСТЕМА (КМ)</t>
  </si>
  <si>
    <t>Д. ПЛАН ТРАНСПОРТА ПРИРОДНОГ ГАСА</t>
  </si>
  <si>
    <t>Потрошња природног гаса (kWh)</t>
  </si>
  <si>
    <t>Капацитет транспортног система максимални годишњи kWh/дан</t>
  </si>
  <si>
    <t>Капацитет кварталних периода kWh/дан</t>
  </si>
  <si>
    <t>Капацитет мјесечних периода kWh/дан</t>
  </si>
  <si>
    <t>Редни</t>
  </si>
  <si>
    <t>број</t>
  </si>
  <si>
    <t xml:space="preserve">Позиција </t>
  </si>
  <si>
    <t>мјесец</t>
  </si>
  <si>
    <t>Потрошња</t>
  </si>
  <si>
    <t>Непрекидни капацитет квартални</t>
  </si>
  <si>
    <t>Непрекидни капацитет мјесечни</t>
  </si>
  <si>
    <t>kWh</t>
  </si>
  <si>
    <t>КАПАЦИТЕТ</t>
  </si>
  <si>
    <t>1.1.1.</t>
  </si>
  <si>
    <t>1.1.2.</t>
  </si>
  <si>
    <t>1.1.3.</t>
  </si>
  <si>
    <t>КОЕФИЦИЈЕНТИ:</t>
  </si>
  <si>
    <t>КАПАЦИТЕТ ОБРАЧУНСКИ:</t>
  </si>
  <si>
    <t>Просјечна вриједност  ТП</t>
  </si>
  <si>
    <t>ТП
______</t>
  </si>
  <si>
    <t>Обрачунати капацитет (kWh/дан)</t>
  </si>
  <si>
    <t>Регулаторни потребан приход КМ</t>
  </si>
  <si>
    <t>Обрачунски капацитет kWh/дан</t>
  </si>
  <si>
    <t>Е. ОБРАЧУНСКИ КАПАЦИТЕТ ПРИРОДНОГ ГАСА</t>
  </si>
  <si>
    <t xml:space="preserve"> Капацитет  (КМ/kWh/дан)</t>
  </si>
  <si>
    <t xml:space="preserve"> Потрошња (КМ/kWh)</t>
  </si>
  <si>
    <t>Ф. РАСПОДЈЕЛА ПРИХОДА НА ТАРИФНЕ ЕЛЕМЕНТЕ
 УЛАЗА И ИЗЛАЗА</t>
  </si>
  <si>
    <t>Г. ТАРИФЕ</t>
  </si>
  <si>
    <t>I</t>
  </si>
  <si>
    <t>II</t>
  </si>
  <si>
    <t xml:space="preserve"> III</t>
  </si>
  <si>
    <t>IV</t>
  </si>
  <si>
    <t xml:space="preserve"> V</t>
  </si>
  <si>
    <t>VI</t>
  </si>
  <si>
    <t>VII</t>
  </si>
  <si>
    <t>VIII</t>
  </si>
  <si>
    <t xml:space="preserve"> IX</t>
  </si>
  <si>
    <t>X</t>
  </si>
  <si>
    <t>XI</t>
  </si>
  <si>
    <t>XII</t>
  </si>
  <si>
    <t>Непрекидни капацитет годишњи</t>
  </si>
  <si>
    <t>kWh/дан</t>
  </si>
  <si>
    <t>Obračunski kapacitet god:</t>
  </si>
  <si>
    <t>Prihod od kapaciteta (KM)</t>
  </si>
  <si>
    <t>Obračunski kapacitet (kWh/dan)</t>
  </si>
  <si>
    <t>Tarifa godišnja (KM/kWh/dan)</t>
  </si>
  <si>
    <t>Tarife kvartalne (KM/kWh/dan)</t>
  </si>
  <si>
    <t>Tarife mjesečne (KM/kWh/dan)</t>
  </si>
  <si>
    <t>Tarife dnevne (KM/kWh/dan)</t>
  </si>
  <si>
    <t>Tarife unutardnevne (KM/kWh/sat)</t>
  </si>
  <si>
    <t>Prihod od godišnjeg kapaciteta (KM)</t>
  </si>
  <si>
    <t>Prihod od kvartalnog kapaciteta (KM</t>
  </si>
  <si>
    <t>Prihod od mjesečnog kapaciteta (KM)</t>
  </si>
  <si>
    <t>Prihod kroz tarife</t>
  </si>
  <si>
    <t>godišnji kapacitet</t>
  </si>
  <si>
    <t>kvartalni kapacitet</t>
  </si>
  <si>
    <t>Обрачун мјесечни</t>
  </si>
  <si>
    <t>mjesečni капацитет</t>
  </si>
  <si>
    <t>ЗАХТЈЕВ ЗА ОДОБРЕЊЕ ТАРИФА ЗА ПРИСТУП ТАНСПОРТНОМ СИСТЕМУ ПРОРОДНОГ ГАСА</t>
  </si>
  <si>
    <r>
      <t xml:space="preserve">Подносим захтјев за одобрење </t>
    </r>
    <r>
      <rPr>
        <b/>
        <sz val="12"/>
        <rFont val="Arial"/>
        <family val="2"/>
      </rPr>
      <t>тарифа за приступ транспортном систему природног</t>
    </r>
  </si>
  <si>
    <t>гаса за зону ______________________________________________________________</t>
  </si>
  <si>
    <t>Тарифе за годишњи капацитет</t>
  </si>
  <si>
    <t>Тарифе за квартални капацитет</t>
  </si>
  <si>
    <t>Тарифе за мјесечни капацитет</t>
  </si>
  <si>
    <t>Улаз
______</t>
  </si>
  <si>
    <t>Излаз
______</t>
  </si>
  <si>
    <t>Транспортна зона _________________________________________________ обухвата:</t>
  </si>
  <si>
    <t xml:space="preserve">Kapacitet obračunski </t>
  </si>
  <si>
    <t>Капацитет годишњи кWх/дан/година</t>
  </si>
  <si>
    <t>Капацитет квартални кWх/</t>
  </si>
  <si>
    <t xml:space="preserve">Квартални </t>
  </si>
  <si>
    <t>Мјесечни</t>
  </si>
  <si>
    <t>Дневни</t>
  </si>
  <si>
    <t>Дјелимично контролисани трошкови рада и одржавања (трошак губитака природног гаса)</t>
  </si>
  <si>
    <r>
      <t>К</t>
    </r>
    <r>
      <rPr>
        <vertAlign val="subscript"/>
        <sz val="10"/>
        <rFont val="Arial"/>
        <family val="2"/>
        <charset val="238"/>
      </rPr>
      <t xml:space="preserve">ТГ </t>
    </r>
    <r>
      <rPr>
        <sz val="10"/>
        <rFont val="Arial"/>
        <family val="2"/>
        <charset val="238"/>
      </rPr>
      <t xml:space="preserve">– кор. трошкова губитака природног гаса </t>
    </r>
  </si>
  <si>
    <t xml:space="preserve">За контролу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</si>
</sst>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14" fillId="0" borderId="0" xfId="0" applyFont="1" applyBorder="1"/>
    <xf numFmtId="0" fontId="15" fillId="0" borderId="0" xfId="0" applyFont="1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7" fillId="0" borderId="2" xfId="0" applyFont="1" applyBorder="1" applyAlignment="1">
      <alignment horizontal="left" vertic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2" xfId="1" applyFont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right"/>
    </xf>
    <xf numFmtId="0" fontId="17" fillId="0" borderId="2" xfId="0" applyFont="1" applyBorder="1" applyAlignment="1">
      <alignment horizontal="right" wrapText="1"/>
    </xf>
    <xf numFmtId="0" fontId="18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0" borderId="0" xfId="0" applyFont="1"/>
    <xf numFmtId="0" fontId="3" fillId="0" borderId="2" xfId="0" applyFont="1" applyBorder="1"/>
    <xf numFmtId="0" fontId="20" fillId="0" borderId="2" xfId="0" applyFont="1" applyBorder="1"/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/>
    </xf>
    <xf numFmtId="2" fontId="0" fillId="0" borderId="0" xfId="0" applyNumberFormat="1" applyAlignment="1">
      <alignment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20" fillId="3" borderId="2" xfId="0" applyNumberFormat="1" applyFont="1" applyFill="1" applyBorder="1" applyAlignment="1">
      <alignment vertical="center"/>
    </xf>
    <xf numFmtId="0" fontId="17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0" fillId="0" borderId="0" xfId="0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 vertical="center"/>
    </xf>
    <xf numFmtId="2" fontId="0" fillId="0" borderId="2" xfId="0" applyNumberFormat="1" applyFill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27" fillId="0" borderId="22" xfId="0" applyFont="1" applyBorder="1" applyAlignment="1">
      <alignment vertical="center" wrapText="1"/>
    </xf>
    <xf numFmtId="0" fontId="28" fillId="0" borderId="0" xfId="0" applyFont="1"/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17" xfId="0" applyFont="1" applyBorder="1" applyAlignment="1">
      <alignment vertical="center" wrapText="1"/>
    </xf>
    <xf numFmtId="1" fontId="27" fillId="0" borderId="22" xfId="0" applyNumberFormat="1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3" fontId="25" fillId="4" borderId="21" xfId="0" applyNumberFormat="1" applyFont="1" applyFill="1" applyBorder="1" applyAlignment="1">
      <alignment horizontal="right" vertical="center" wrapText="1"/>
    </xf>
    <xf numFmtId="16" fontId="27" fillId="0" borderId="23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 indent="1"/>
    </xf>
    <xf numFmtId="3" fontId="27" fillId="4" borderId="21" xfId="0" applyNumberFormat="1" applyFont="1" applyFill="1" applyBorder="1" applyAlignment="1">
      <alignment horizontal="right" vertical="center" wrapText="1"/>
    </xf>
    <xf numFmtId="3" fontId="27" fillId="4" borderId="16" xfId="0" applyNumberFormat="1" applyFont="1" applyFill="1" applyBorder="1" applyAlignment="1">
      <alignment horizontal="right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3" fontId="27" fillId="0" borderId="25" xfId="0" applyNumberFormat="1" applyFont="1" applyBorder="1" applyAlignment="1">
      <alignment horizontal="right" vertical="center"/>
    </xf>
    <xf numFmtId="3" fontId="28" fillId="0" borderId="0" xfId="0" applyNumberFormat="1" applyFont="1"/>
    <xf numFmtId="0" fontId="27" fillId="0" borderId="35" xfId="0" applyFont="1" applyBorder="1"/>
    <xf numFmtId="0" fontId="27" fillId="0" borderId="36" xfId="0" applyFont="1" applyBorder="1"/>
    <xf numFmtId="4" fontId="27" fillId="0" borderId="41" xfId="0" applyNumberFormat="1" applyFont="1" applyBorder="1" applyAlignment="1">
      <alignment horizontal="right" vertical="center"/>
    </xf>
    <xf numFmtId="4" fontId="27" fillId="0" borderId="2" xfId="0" applyNumberFormat="1" applyFont="1" applyBorder="1" applyAlignment="1">
      <alignment horizontal="right" vertical="center"/>
    </xf>
    <xf numFmtId="4" fontId="27" fillId="0" borderId="42" xfId="0" applyNumberFormat="1" applyFont="1" applyBorder="1" applyAlignment="1">
      <alignment horizontal="right" vertical="center"/>
    </xf>
    <xf numFmtId="0" fontId="27" fillId="0" borderId="37" xfId="0" applyFont="1" applyBorder="1"/>
    <xf numFmtId="4" fontId="27" fillId="0" borderId="43" xfId="0" applyNumberFormat="1" applyFont="1" applyBorder="1" applyAlignment="1">
      <alignment horizontal="right" vertical="center"/>
    </xf>
    <xf numFmtId="4" fontId="27" fillId="0" borderId="44" xfId="0" applyNumberFormat="1" applyFont="1" applyBorder="1" applyAlignment="1">
      <alignment horizontal="right" vertical="center"/>
    </xf>
    <xf numFmtId="4" fontId="27" fillId="0" borderId="45" xfId="0" applyNumberFormat="1" applyFont="1" applyBorder="1" applyAlignment="1">
      <alignment horizontal="right" vertical="center"/>
    </xf>
    <xf numFmtId="3" fontId="27" fillId="0" borderId="40" xfId="0" applyNumberFormat="1" applyFont="1" applyBorder="1"/>
    <xf numFmtId="0" fontId="27" fillId="0" borderId="46" xfId="0" applyFont="1" applyBorder="1"/>
    <xf numFmtId="3" fontId="27" fillId="0" borderId="42" xfId="0" applyNumberFormat="1" applyFont="1" applyBorder="1"/>
    <xf numFmtId="3" fontId="27" fillId="0" borderId="43" xfId="0" applyNumberFormat="1" applyFont="1" applyBorder="1" applyAlignment="1">
      <alignment horizontal="right" vertical="center"/>
    </xf>
    <xf numFmtId="3" fontId="27" fillId="0" borderId="44" xfId="0" applyNumberFormat="1" applyFont="1" applyBorder="1" applyAlignment="1">
      <alignment horizontal="right" vertical="center"/>
    </xf>
    <xf numFmtId="3" fontId="27" fillId="0" borderId="45" xfId="0" applyNumberFormat="1" applyFont="1" applyFill="1" applyBorder="1" applyAlignment="1">
      <alignment horizontal="right" vertical="center"/>
    </xf>
    <xf numFmtId="3" fontId="25" fillId="0" borderId="0" xfId="0" applyNumberFormat="1" applyFont="1" applyAlignment="1">
      <alignment horizontal="right"/>
    </xf>
    <xf numFmtId="0" fontId="25" fillId="0" borderId="0" xfId="0" applyFont="1" applyBorder="1"/>
    <xf numFmtId="3" fontId="25" fillId="0" borderId="0" xfId="0" applyNumberFormat="1" applyFont="1" applyBorder="1"/>
    <xf numFmtId="3" fontId="28" fillId="0" borderId="0" xfId="0" applyNumberFormat="1" applyFont="1" applyBorder="1"/>
    <xf numFmtId="164" fontId="28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164" fontId="27" fillId="0" borderId="0" xfId="0" applyNumberFormat="1" applyFont="1" applyBorder="1"/>
    <xf numFmtId="0" fontId="27" fillId="0" borderId="2" xfId="0" applyFont="1" applyBorder="1"/>
    <xf numFmtId="3" fontId="27" fillId="0" borderId="35" xfId="0" applyNumberFormat="1" applyFont="1" applyBorder="1"/>
    <xf numFmtId="3" fontId="27" fillId="0" borderId="36" xfId="0" applyNumberFormat="1" applyFont="1" applyBorder="1"/>
    <xf numFmtId="1" fontId="27" fillId="0" borderId="2" xfId="0" applyNumberFormat="1" applyFont="1" applyBorder="1"/>
    <xf numFmtId="1" fontId="27" fillId="0" borderId="10" xfId="0" applyNumberFormat="1" applyFont="1" applyBorder="1"/>
    <xf numFmtId="3" fontId="27" fillId="0" borderId="37" xfId="0" applyNumberFormat="1" applyFont="1" applyFill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/>
    </xf>
    <xf numFmtId="1" fontId="28" fillId="0" borderId="0" xfId="0" applyNumberFormat="1" applyFont="1"/>
    <xf numFmtId="2" fontId="3" fillId="0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/>
    </xf>
    <xf numFmtId="2" fontId="0" fillId="5" borderId="2" xfId="0" applyNumberFormat="1" applyFill="1" applyBorder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" xfId="0" applyBorder="1"/>
    <xf numFmtId="0" fontId="0" fillId="0" borderId="47" xfId="0" applyBorder="1"/>
    <xf numFmtId="0" fontId="29" fillId="0" borderId="48" xfId="0" applyFont="1" applyBorder="1"/>
    <xf numFmtId="0" fontId="22" fillId="0" borderId="49" xfId="0" applyFont="1" applyBorder="1"/>
    <xf numFmtId="0" fontId="12" fillId="2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2" borderId="2" xfId="1" applyFont="1" applyFill="1" applyBorder="1" applyAlignment="1" applyProtection="1">
      <alignment horizontal="right" vertical="center" wrapText="1"/>
    </xf>
    <xf numFmtId="0" fontId="20" fillId="0" borderId="2" xfId="1" applyFont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horizontal="right" vertical="center" wrapText="1"/>
    </xf>
    <xf numFmtId="0" fontId="3" fillId="0" borderId="2" xfId="1" applyFont="1" applyBorder="1" applyAlignment="1" applyProtection="1">
      <alignment horizontal="right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20" fillId="0" borderId="2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25" fillId="0" borderId="0" xfId="0" applyFont="1" applyAlignment="1">
      <alignment horizontal="left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25" fillId="4" borderId="54" xfId="0" applyNumberFormat="1" applyFont="1" applyFill="1" applyBorder="1" applyAlignment="1">
      <alignment horizontal="center" vertical="center" wrapText="1"/>
    </xf>
    <xf numFmtId="3" fontId="25" fillId="4" borderId="55" xfId="0" applyNumberFormat="1" applyFont="1" applyFill="1" applyBorder="1" applyAlignment="1">
      <alignment horizontal="center" vertical="center" wrapText="1"/>
    </xf>
    <xf numFmtId="3" fontId="25" fillId="4" borderId="56" xfId="0" applyNumberFormat="1" applyFont="1" applyFill="1" applyBorder="1" applyAlignment="1">
      <alignment horizontal="center" vertical="center" wrapText="1"/>
    </xf>
    <xf numFmtId="3" fontId="27" fillId="4" borderId="30" xfId="0" applyNumberFormat="1" applyFont="1" applyFill="1" applyBorder="1" applyAlignment="1">
      <alignment horizontal="center" vertical="center" wrapText="1"/>
    </xf>
    <xf numFmtId="3" fontId="27" fillId="4" borderId="31" xfId="0" applyNumberFormat="1" applyFont="1" applyFill="1" applyBorder="1" applyAlignment="1">
      <alignment horizontal="center" vertical="center" wrapText="1"/>
    </xf>
    <xf numFmtId="3" fontId="27" fillId="4" borderId="3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4" borderId="26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3" fontId="25" fillId="4" borderId="26" xfId="0" applyNumberFormat="1" applyFont="1" applyFill="1" applyBorder="1" applyAlignment="1">
      <alignment horizontal="center" vertical="center" wrapText="1"/>
    </xf>
    <xf numFmtId="3" fontId="25" fillId="4" borderId="27" xfId="0" applyNumberFormat="1" applyFont="1" applyFill="1" applyBorder="1" applyAlignment="1">
      <alignment horizontal="center" vertical="center" wrapText="1"/>
    </xf>
    <xf numFmtId="3" fontId="25" fillId="4" borderId="28" xfId="0" applyNumberFormat="1" applyFont="1" applyFill="1" applyBorder="1" applyAlignment="1">
      <alignment horizontal="center" vertical="center" wrapText="1"/>
    </xf>
    <xf numFmtId="3" fontId="27" fillId="4" borderId="32" xfId="0" applyNumberFormat="1" applyFont="1" applyFill="1" applyBorder="1" applyAlignment="1">
      <alignment horizontal="center" vertical="center" wrapText="1"/>
    </xf>
    <xf numFmtId="3" fontId="27" fillId="4" borderId="33" xfId="0" applyNumberFormat="1" applyFont="1" applyFill="1" applyBorder="1" applyAlignment="1">
      <alignment horizontal="center" vertical="center" wrapText="1"/>
    </xf>
    <xf numFmtId="4" fontId="27" fillId="0" borderId="39" xfId="0" applyNumberFormat="1" applyFont="1" applyBorder="1" applyAlignment="1">
      <alignment horizontal="center" vertical="center"/>
    </xf>
    <xf numFmtId="4" fontId="27" fillId="0" borderId="40" xfId="0" applyNumberFormat="1" applyFont="1" applyBorder="1" applyAlignment="1">
      <alignment horizontal="center" vertical="center"/>
    </xf>
    <xf numFmtId="3" fontId="27" fillId="4" borderId="38" xfId="0" applyNumberFormat="1" applyFont="1" applyFill="1" applyBorder="1" applyAlignment="1">
      <alignment horizontal="center" vertical="center" wrapText="1"/>
    </xf>
    <xf numFmtId="3" fontId="27" fillId="4" borderId="39" xfId="0" applyNumberFormat="1" applyFont="1" applyFill="1" applyBorder="1" applyAlignment="1">
      <alignment horizontal="center" vertical="center" wrapText="1"/>
    </xf>
    <xf numFmtId="3" fontId="27" fillId="0" borderId="4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1" fontId="27" fillId="4" borderId="10" xfId="0" applyNumberFormat="1" applyFont="1" applyFill="1" applyBorder="1" applyAlignment="1">
      <alignment horizontal="center" vertical="center" wrapText="1"/>
    </xf>
    <xf numFmtId="1" fontId="27" fillId="4" borderId="11" xfId="0" applyNumberFormat="1" applyFont="1" applyFill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6"/>
  <sheetViews>
    <sheetView topLeftCell="A22" workbookViewId="0">
      <selection activeCell="K48" sqref="K48"/>
    </sheetView>
  </sheetViews>
  <sheetFormatPr defaultColWidth="3.7109375" defaultRowHeight="12.75" x14ac:dyDescent="0.2"/>
  <cols>
    <col min="1" max="1" width="11.7109375" customWidth="1"/>
    <col min="2" max="7" width="3.85546875" customWidth="1"/>
    <col min="8" max="8" width="5" customWidth="1"/>
    <col min="9" max="23" width="3.85546875" customWidth="1"/>
    <col min="24" max="24" width="3.28515625" customWidth="1"/>
  </cols>
  <sheetData>
    <row r="2" spans="1:20" ht="14.25" x14ac:dyDescent="0.2">
      <c r="A2" s="1" t="s">
        <v>1</v>
      </c>
      <c r="B2" s="1"/>
    </row>
    <row r="3" spans="1:20" ht="9" customHeight="1" x14ac:dyDescent="0.2">
      <c r="B3" s="1"/>
    </row>
    <row r="4" spans="1:20" ht="14.25" x14ac:dyDescent="0.2">
      <c r="A4" s="1" t="s">
        <v>2</v>
      </c>
      <c r="B4" s="1"/>
    </row>
    <row r="5" spans="1:20" ht="9.75" customHeight="1" x14ac:dyDescent="0.2"/>
    <row r="6" spans="1:20" ht="14.25" x14ac:dyDescent="0.2">
      <c r="A6" s="1" t="s">
        <v>3</v>
      </c>
    </row>
    <row r="7" spans="1:20" x14ac:dyDescent="0.2">
      <c r="G7" s="6"/>
    </row>
    <row r="8" spans="1:20" ht="15.75" x14ac:dyDescent="0.25">
      <c r="M8" s="95" t="s">
        <v>4</v>
      </c>
      <c r="N8" s="26"/>
      <c r="O8" s="26"/>
      <c r="P8" s="96"/>
      <c r="Q8" s="96"/>
      <c r="R8" s="26"/>
      <c r="S8" s="26"/>
      <c r="T8" s="26"/>
    </row>
    <row r="9" spans="1:20" ht="15.75" x14ac:dyDescent="0.25">
      <c r="M9" s="95" t="s">
        <v>137</v>
      </c>
      <c r="N9" s="26"/>
      <c r="O9" s="26"/>
      <c r="P9" s="96"/>
      <c r="Q9" s="96"/>
      <c r="R9" s="26"/>
      <c r="S9" s="26"/>
      <c r="T9" s="26"/>
    </row>
    <row r="10" spans="1:20" ht="15.75" x14ac:dyDescent="0.25">
      <c r="M10" s="95" t="s">
        <v>5</v>
      </c>
      <c r="N10" s="26"/>
      <c r="O10" s="26"/>
      <c r="P10" s="96"/>
      <c r="Q10" s="96"/>
      <c r="R10" s="26"/>
      <c r="S10" s="26"/>
      <c r="T10" s="26"/>
    </row>
    <row r="11" spans="1:20" ht="15.75" x14ac:dyDescent="0.25">
      <c r="F11" s="2"/>
      <c r="G11" s="3"/>
      <c r="H11" s="3"/>
    </row>
    <row r="12" spans="1:20" x14ac:dyDescent="0.2">
      <c r="F12" s="3"/>
      <c r="G12" s="3"/>
      <c r="H12" s="3"/>
      <c r="L12" s="3"/>
      <c r="M12" s="3"/>
      <c r="P12" s="18" t="s">
        <v>139</v>
      </c>
    </row>
    <row r="13" spans="1:20" x14ac:dyDescent="0.2">
      <c r="L13" s="3"/>
      <c r="M13" s="3"/>
      <c r="P13" s="18" t="s">
        <v>138</v>
      </c>
    </row>
    <row r="14" spans="1:20" x14ac:dyDescent="0.2">
      <c r="L14" s="3"/>
      <c r="M14" s="3"/>
      <c r="P14" s="18" t="s">
        <v>32</v>
      </c>
    </row>
    <row r="19" spans="1:23" ht="53.25" customHeight="1" x14ac:dyDescent="0.25">
      <c r="A19" s="190" t="s">
        <v>204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</row>
    <row r="20" spans="1:23" ht="18" x14ac:dyDescent="0.25">
      <c r="A20" s="4"/>
    </row>
    <row r="22" spans="1:23" ht="15.75" x14ac:dyDescent="0.25">
      <c r="A22" s="65" t="s">
        <v>205</v>
      </c>
      <c r="B22" s="7"/>
      <c r="C22" s="7"/>
      <c r="D22" s="7"/>
      <c r="E22" s="8"/>
      <c r="F22" s="8"/>
      <c r="G22" s="8"/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5" customHeight="1" x14ac:dyDescent="0.25">
      <c r="A23" s="10" t="s">
        <v>206</v>
      </c>
      <c r="B23" s="11"/>
      <c r="C23" s="11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5" customHeight="1" x14ac:dyDescent="0.2">
      <c r="A24" s="11"/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7" spans="1:23" ht="18" customHeight="1" x14ac:dyDescent="0.2">
      <c r="A27" s="193" t="s">
        <v>108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</row>
    <row r="28" spans="1:23" ht="18" customHeight="1" x14ac:dyDescent="0.2">
      <c r="A28" s="194" t="s">
        <v>13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</row>
    <row r="29" spans="1:23" ht="18" customHeight="1" x14ac:dyDescent="0.2">
      <c r="A29" s="191" t="s">
        <v>14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</row>
    <row r="30" spans="1:23" ht="18" customHeight="1" x14ac:dyDescent="0.2">
      <c r="A30" s="191" t="s">
        <v>15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</row>
    <row r="31" spans="1:23" ht="18" customHeight="1" x14ac:dyDescent="0.2">
      <c r="A31" s="191" t="s">
        <v>16</v>
      </c>
      <c r="B31" s="191"/>
      <c r="C31" s="191"/>
      <c r="D31" s="191"/>
      <c r="E31" s="191"/>
      <c r="F31" s="191"/>
      <c r="G31" s="191"/>
      <c r="H31" s="191"/>
      <c r="I31" s="17"/>
      <c r="J31" s="17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8" customHeight="1" x14ac:dyDescent="0.2">
      <c r="A32" s="191" t="s">
        <v>17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4" ht="18" customHeight="1" x14ac:dyDescent="0.2">
      <c r="A33" s="21" t="s">
        <v>18</v>
      </c>
      <c r="B33" s="17"/>
      <c r="C33" s="17"/>
      <c r="D33" s="17"/>
      <c r="E33" s="17"/>
      <c r="F33" s="17"/>
      <c r="G33" s="17"/>
      <c r="H33" s="17"/>
      <c r="I33" s="17"/>
      <c r="J33" s="17"/>
      <c r="K33" s="191" t="s">
        <v>21</v>
      </c>
      <c r="L33" s="191"/>
      <c r="M33" s="191"/>
      <c r="N33" s="191"/>
      <c r="O33" s="16"/>
      <c r="P33" s="16"/>
      <c r="Q33" s="16"/>
      <c r="R33" s="16"/>
      <c r="S33" s="16"/>
      <c r="T33" s="16"/>
      <c r="U33" s="16"/>
      <c r="V33" s="16"/>
      <c r="W33" s="16"/>
    </row>
    <row r="34" spans="1:24" ht="18" customHeight="1" x14ac:dyDescent="0.2">
      <c r="A34" s="191" t="s">
        <v>19</v>
      </c>
      <c r="B34" s="191"/>
      <c r="C34" s="191"/>
      <c r="D34" s="191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</row>
    <row r="35" spans="1:24" ht="18" customHeight="1" x14ac:dyDescent="0.2">
      <c r="A35" s="195" t="s">
        <v>20</v>
      </c>
      <c r="B35" s="195"/>
      <c r="C35" s="195"/>
      <c r="D35" s="195"/>
      <c r="E35" s="17" t="s">
        <v>22</v>
      </c>
      <c r="F35" s="16"/>
      <c r="G35" s="16"/>
      <c r="H35" s="1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</row>
    <row r="36" spans="1:24" ht="18" customHeight="1" x14ac:dyDescent="0.2">
      <c r="A36" s="195"/>
      <c r="B36" s="195"/>
      <c r="C36" s="195"/>
      <c r="D36" s="195"/>
      <c r="E36" s="191" t="s">
        <v>23</v>
      </c>
      <c r="F36" s="191"/>
      <c r="G36" s="191"/>
      <c r="H36" s="191"/>
      <c r="I36" s="191"/>
      <c r="J36" s="191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4" ht="18" customHeight="1" x14ac:dyDescent="0.2">
      <c r="A37" s="195"/>
      <c r="B37" s="195"/>
      <c r="C37" s="195"/>
      <c r="D37" s="195"/>
      <c r="E37" s="197" t="s">
        <v>15</v>
      </c>
      <c r="F37" s="197"/>
      <c r="G37" s="197"/>
      <c r="H37" s="197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</row>
    <row r="39" spans="1:24" x14ac:dyDescent="0.2">
      <c r="W39" s="5"/>
      <c r="X39" s="5"/>
    </row>
    <row r="40" spans="1:24" ht="18" customHeight="1" x14ac:dyDescent="0.25">
      <c r="A40" s="174" t="s">
        <v>212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67"/>
      <c r="T40" s="167"/>
      <c r="U40" s="167"/>
      <c r="V40" s="167"/>
      <c r="W40" s="168"/>
      <c r="X40" s="5"/>
    </row>
    <row r="41" spans="1:24" x14ac:dyDescent="0.2">
      <c r="A41" s="16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70"/>
      <c r="X41" s="5"/>
    </row>
    <row r="42" spans="1:24" x14ac:dyDescent="0.2">
      <c r="A42" s="16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70"/>
      <c r="X42" s="5"/>
    </row>
    <row r="43" spans="1:24" x14ac:dyDescent="0.2">
      <c r="A43" s="16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70"/>
      <c r="X43" s="5"/>
    </row>
    <row r="44" spans="1:24" x14ac:dyDescent="0.2">
      <c r="A44" s="16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70"/>
      <c r="X44" s="5"/>
    </row>
    <row r="45" spans="1:24" x14ac:dyDescent="0.2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3"/>
      <c r="X45" s="5"/>
    </row>
    <row r="46" spans="1:24" x14ac:dyDescent="0.2">
      <c r="W46" s="5"/>
      <c r="X46" s="5"/>
    </row>
  </sheetData>
  <mergeCells count="18">
    <mergeCell ref="A35:D37"/>
    <mergeCell ref="E36:J36"/>
    <mergeCell ref="A31:H31"/>
    <mergeCell ref="A32:J32"/>
    <mergeCell ref="I35:W35"/>
    <mergeCell ref="E37:H37"/>
    <mergeCell ref="I37:W37"/>
    <mergeCell ref="A19:W19"/>
    <mergeCell ref="K33:N33"/>
    <mergeCell ref="A34:D34"/>
    <mergeCell ref="E34:W34"/>
    <mergeCell ref="A29:E29"/>
    <mergeCell ref="F29:W29"/>
    <mergeCell ref="A30:E30"/>
    <mergeCell ref="F30:W30"/>
    <mergeCell ref="A27:W27"/>
    <mergeCell ref="A28:E28"/>
    <mergeCell ref="F28:W28"/>
  </mergeCells>
  <phoneticPr fontId="0" type="noConversion"/>
  <pageMargins left="0.5" right="0.25" top="1" bottom="1" header="0.5" footer="0.5"/>
  <pageSetup paperSize="9" orientation="portrait" r:id="rId1"/>
  <headerFooter alignWithMargins="0">
    <oddHeader>&amp;L&amp;"Arial Black,Bold"&amp;12Образац ОБ.03.01.Д&amp;R&amp;"Arial Black,Bold"&amp;12Дистрибуција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K8" sqref="K8"/>
    </sheetView>
  </sheetViews>
  <sheetFormatPr defaultColWidth="9.140625" defaultRowHeight="14.25" x14ac:dyDescent="0.2"/>
  <cols>
    <col min="1" max="1" width="27.42578125" style="62" customWidth="1"/>
    <col min="2" max="3" width="6.7109375" style="62" customWidth="1"/>
    <col min="4" max="4" width="6.140625" style="62" customWidth="1"/>
    <col min="5" max="6" width="6.5703125" style="62" customWidth="1"/>
    <col min="7" max="9" width="7.140625" style="62" customWidth="1"/>
    <col min="10" max="10" width="10.140625" style="62" customWidth="1"/>
    <col min="11" max="16384" width="9.140625" style="62"/>
  </cols>
  <sheetData>
    <row r="2" spans="1:9" ht="19.5" customHeight="1" x14ac:dyDescent="0.25">
      <c r="A2" s="199" t="s">
        <v>109</v>
      </c>
      <c r="B2" s="199"/>
      <c r="C2" s="199"/>
      <c r="D2" s="199"/>
      <c r="E2" s="199"/>
      <c r="F2" s="199"/>
      <c r="G2" s="199"/>
      <c r="H2" s="199"/>
      <c r="I2" s="199"/>
    </row>
    <row r="3" spans="1:9" ht="27" customHeight="1" x14ac:dyDescent="0.2">
      <c r="A3" s="198" t="s">
        <v>97</v>
      </c>
      <c r="B3" s="198" t="s">
        <v>110</v>
      </c>
      <c r="C3" s="198"/>
      <c r="D3" s="198"/>
      <c r="E3" s="198"/>
      <c r="F3" s="198"/>
      <c r="G3" s="198"/>
      <c r="H3" s="198"/>
      <c r="I3" s="198"/>
    </row>
    <row r="4" spans="1:9" ht="27" customHeight="1" x14ac:dyDescent="0.2">
      <c r="A4" s="198"/>
      <c r="B4" s="23" t="s">
        <v>111</v>
      </c>
      <c r="C4" s="23" t="s">
        <v>112</v>
      </c>
      <c r="D4" s="27" t="s">
        <v>98</v>
      </c>
      <c r="E4" s="27" t="s">
        <v>0</v>
      </c>
      <c r="F4" s="27" t="s">
        <v>99</v>
      </c>
      <c r="G4" s="27" t="s">
        <v>100</v>
      </c>
      <c r="H4" s="27" t="s">
        <v>101</v>
      </c>
      <c r="I4" s="27" t="s">
        <v>102</v>
      </c>
    </row>
    <row r="5" spans="1:9" ht="18.75" customHeight="1" x14ac:dyDescent="0.2">
      <c r="A5" s="198" t="s">
        <v>113</v>
      </c>
      <c r="B5" s="198"/>
      <c r="C5" s="198"/>
      <c r="D5" s="198"/>
      <c r="E5" s="198"/>
      <c r="F5" s="198"/>
      <c r="G5" s="198"/>
      <c r="H5" s="198"/>
      <c r="I5" s="198"/>
    </row>
    <row r="6" spans="1:9" ht="15.75" customHeight="1" x14ac:dyDescent="0.2">
      <c r="A6" s="63" t="s">
        <v>103</v>
      </c>
      <c r="B6" s="63"/>
      <c r="C6" s="63"/>
      <c r="D6" s="63"/>
      <c r="E6" s="63"/>
      <c r="F6" s="63"/>
      <c r="G6" s="63"/>
      <c r="H6" s="63"/>
      <c r="I6" s="63"/>
    </row>
    <row r="7" spans="1:9" ht="15.75" customHeight="1" x14ac:dyDescent="0.2">
      <c r="A7" s="63" t="s">
        <v>107</v>
      </c>
      <c r="B7" s="63"/>
      <c r="C7" s="63"/>
      <c r="D7" s="63"/>
      <c r="E7" s="63"/>
      <c r="F7" s="63"/>
      <c r="G7" s="63"/>
      <c r="H7" s="63"/>
      <c r="I7" s="63"/>
    </row>
    <row r="8" spans="1:9" ht="15.75" customHeight="1" x14ac:dyDescent="0.2">
      <c r="A8" s="63" t="s">
        <v>104</v>
      </c>
      <c r="B8" s="63"/>
      <c r="C8" s="63"/>
      <c r="D8" s="63"/>
      <c r="E8" s="63"/>
      <c r="F8" s="63"/>
      <c r="G8" s="63"/>
      <c r="H8" s="63"/>
      <c r="I8" s="63"/>
    </row>
    <row r="9" spans="1:9" ht="15.75" customHeight="1" x14ac:dyDescent="0.2">
      <c r="A9" s="63" t="s">
        <v>105</v>
      </c>
      <c r="B9" s="63"/>
      <c r="C9" s="63"/>
      <c r="D9" s="63"/>
      <c r="E9" s="63"/>
      <c r="F9" s="63"/>
      <c r="G9" s="63"/>
      <c r="H9" s="63"/>
      <c r="I9" s="63"/>
    </row>
    <row r="10" spans="1:9" ht="15.75" customHeight="1" x14ac:dyDescent="0.2">
      <c r="A10" s="63" t="s">
        <v>106</v>
      </c>
      <c r="B10" s="63"/>
      <c r="C10" s="63"/>
      <c r="D10" s="63"/>
      <c r="E10" s="63"/>
      <c r="F10" s="63"/>
      <c r="G10" s="63"/>
      <c r="H10" s="63"/>
      <c r="I10" s="63"/>
    </row>
    <row r="11" spans="1:9" ht="15.75" customHeight="1" x14ac:dyDescent="0.2">
      <c r="A11" s="64" t="s">
        <v>11</v>
      </c>
      <c r="B11" s="63"/>
      <c r="C11" s="63"/>
      <c r="D11" s="63"/>
      <c r="E11" s="63"/>
      <c r="F11" s="63"/>
      <c r="G11" s="63"/>
      <c r="H11" s="63"/>
      <c r="I11" s="63"/>
    </row>
  </sheetData>
  <mergeCells count="4">
    <mergeCell ref="A5:I5"/>
    <mergeCell ref="A2:I2"/>
    <mergeCell ref="A3:A4"/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" workbookViewId="0">
      <selection activeCell="A2" sqref="A2"/>
    </sheetView>
  </sheetViews>
  <sheetFormatPr defaultColWidth="6.85546875" defaultRowHeight="12.75" x14ac:dyDescent="0.2"/>
  <cols>
    <col min="1" max="1" width="30.140625" customWidth="1"/>
    <col min="2" max="5" width="13.42578125" customWidth="1"/>
    <col min="6" max="6" width="14" customWidth="1"/>
  </cols>
  <sheetData>
    <row r="1" spans="1:10" ht="24.75" hidden="1" customHeight="1" x14ac:dyDescent="0.25">
      <c r="A1" s="200" t="s">
        <v>12</v>
      </c>
      <c r="B1" s="201"/>
      <c r="C1" s="201"/>
      <c r="D1" s="201"/>
      <c r="E1" s="201"/>
      <c r="F1" s="12"/>
      <c r="G1" s="12"/>
    </row>
    <row r="2" spans="1:10" ht="24.75" customHeight="1" x14ac:dyDescent="0.25">
      <c r="A2" s="67" t="s">
        <v>144</v>
      </c>
      <c r="B2" s="66"/>
      <c r="C2" s="12"/>
      <c r="D2" s="12"/>
      <c r="E2" s="12"/>
      <c r="F2" s="12"/>
      <c r="G2" s="12"/>
    </row>
    <row r="3" spans="1:10" ht="12.75" customHeight="1" x14ac:dyDescent="0.25">
      <c r="A3" s="5"/>
      <c r="B3" s="5"/>
      <c r="C3" s="12"/>
      <c r="D3" s="12"/>
      <c r="E3" s="12"/>
    </row>
    <row r="4" spans="1:10" s="19" customFormat="1" ht="37.5" customHeight="1" x14ac:dyDescent="0.2">
      <c r="A4" s="75" t="s">
        <v>130</v>
      </c>
      <c r="B4" s="22" t="s">
        <v>114</v>
      </c>
      <c r="C4" s="22" t="s">
        <v>115</v>
      </c>
      <c r="D4" s="22" t="s">
        <v>116</v>
      </c>
      <c r="E4" s="22" t="s">
        <v>117</v>
      </c>
    </row>
    <row r="5" spans="1:10" s="19" customFormat="1" ht="17.25" customHeight="1" x14ac:dyDescent="0.2">
      <c r="A5" s="202" t="s">
        <v>140</v>
      </c>
      <c r="B5" s="203"/>
      <c r="C5" s="203"/>
      <c r="D5" s="203"/>
      <c r="E5" s="204"/>
    </row>
    <row r="6" spans="1:10" s="19" customFormat="1" ht="15.75" customHeight="1" x14ac:dyDescent="0.2">
      <c r="A6" s="93"/>
      <c r="B6" s="93"/>
      <c r="C6" s="93"/>
      <c r="D6" s="77"/>
      <c r="E6" s="77"/>
    </row>
    <row r="7" spans="1:10" s="19" customFormat="1" ht="15.75" customHeight="1" x14ac:dyDescent="0.2">
      <c r="A7" s="69"/>
      <c r="B7" s="69"/>
      <c r="C7" s="69"/>
      <c r="D7" s="70"/>
      <c r="E7" s="70"/>
    </row>
    <row r="8" spans="1:10" s="19" customFormat="1" ht="15.75" customHeight="1" x14ac:dyDescent="0.2">
      <c r="A8" s="93"/>
      <c r="B8" s="93"/>
      <c r="C8" s="93"/>
      <c r="D8" s="77"/>
      <c r="E8" s="77"/>
    </row>
    <row r="9" spans="1:10" s="19" customFormat="1" ht="15.75" customHeight="1" x14ac:dyDescent="0.2">
      <c r="A9" s="69"/>
      <c r="B9" s="69"/>
      <c r="C9" s="69"/>
      <c r="D9" s="70"/>
      <c r="E9" s="70"/>
    </row>
    <row r="10" spans="1:10" s="19" customFormat="1" ht="15.75" customHeight="1" x14ac:dyDescent="0.2">
      <c r="A10" s="93"/>
      <c r="B10" s="93"/>
      <c r="C10" s="78"/>
      <c r="D10" s="79"/>
      <c r="E10" s="79"/>
    </row>
    <row r="11" spans="1:10" s="19" customFormat="1" ht="15.75" customHeight="1" x14ac:dyDescent="0.2">
      <c r="A11" s="69"/>
      <c r="B11" s="69"/>
      <c r="C11" s="71"/>
      <c r="D11" s="72"/>
      <c r="E11" s="72"/>
    </row>
    <row r="12" spans="1:10" s="19" customFormat="1" ht="15.75" customHeight="1" x14ac:dyDescent="0.2">
      <c r="A12" s="202" t="s">
        <v>143</v>
      </c>
      <c r="B12" s="203"/>
      <c r="C12" s="203"/>
      <c r="D12" s="203"/>
      <c r="E12" s="204"/>
    </row>
    <row r="13" spans="1:10" s="19" customFormat="1" ht="16.5" customHeight="1" x14ac:dyDescent="0.2">
      <c r="A13" s="69"/>
      <c r="B13" s="69"/>
      <c r="C13" s="71"/>
      <c r="D13" s="72"/>
      <c r="E13" s="71"/>
    </row>
    <row r="14" spans="1:10" s="19" customFormat="1" ht="15.75" customHeight="1" x14ac:dyDescent="0.2">
      <c r="A14" s="69"/>
      <c r="B14" s="69"/>
      <c r="C14" s="71"/>
      <c r="D14" s="72"/>
      <c r="E14" s="71"/>
    </row>
    <row r="15" spans="1:10" s="19" customFormat="1" ht="15.75" customHeight="1" x14ac:dyDescent="0.2">
      <c r="A15" s="69"/>
      <c r="B15" s="69"/>
      <c r="C15" s="71"/>
      <c r="D15" s="72"/>
      <c r="E15" s="71"/>
      <c r="I15" s="73"/>
      <c r="J15" s="73"/>
    </row>
    <row r="16" spans="1:10" s="19" customFormat="1" ht="15.75" customHeight="1" x14ac:dyDescent="0.2">
      <c r="A16" s="69"/>
      <c r="B16" s="69"/>
      <c r="C16" s="71"/>
      <c r="D16" s="72"/>
      <c r="E16" s="71"/>
      <c r="I16" s="73"/>
      <c r="J16" s="73"/>
    </row>
    <row r="17" spans="1:5" s="19" customFormat="1" ht="15.75" customHeight="1" x14ac:dyDescent="0.2">
      <c r="A17" s="69"/>
      <c r="B17" s="69"/>
      <c r="C17" s="71"/>
      <c r="D17" s="72"/>
      <c r="E17" s="71"/>
    </row>
    <row r="18" spans="1:5" s="19" customFormat="1" ht="15.75" customHeight="1" x14ac:dyDescent="0.2">
      <c r="A18" s="69"/>
      <c r="B18" s="69"/>
      <c r="C18" s="71"/>
      <c r="D18" s="72"/>
      <c r="E18" s="71"/>
    </row>
    <row r="19" spans="1:5" s="19" customFormat="1" ht="15.75" customHeight="1" x14ac:dyDescent="0.2">
      <c r="A19" s="205" t="s">
        <v>141</v>
      </c>
      <c r="B19" s="206"/>
      <c r="C19" s="206"/>
      <c r="D19" s="206"/>
      <c r="E19" s="207"/>
    </row>
    <row r="20" spans="1:5" s="19" customFormat="1" ht="15.75" customHeight="1" x14ac:dyDescent="0.2">
      <c r="A20" s="69"/>
      <c r="B20" s="74"/>
      <c r="C20" s="70"/>
      <c r="D20" s="74"/>
      <c r="E20" s="74"/>
    </row>
    <row r="21" spans="1:5" s="19" customFormat="1" ht="15.75" customHeight="1" x14ac:dyDescent="0.2">
      <c r="A21" s="69"/>
      <c r="B21" s="74"/>
      <c r="C21" s="70"/>
      <c r="D21" s="74"/>
      <c r="E21" s="74"/>
    </row>
    <row r="22" spans="1:5" s="19" customFormat="1" ht="15.75" customHeight="1" x14ac:dyDescent="0.2">
      <c r="A22" s="69"/>
      <c r="B22" s="74"/>
      <c r="C22" s="70"/>
      <c r="D22" s="74"/>
      <c r="E22" s="74"/>
    </row>
    <row r="23" spans="1:5" s="19" customFormat="1" ht="15.75" customHeight="1" x14ac:dyDescent="0.2">
      <c r="A23" s="69"/>
      <c r="B23" s="74"/>
      <c r="C23" s="70"/>
      <c r="D23" s="74"/>
      <c r="E23" s="74"/>
    </row>
    <row r="24" spans="1:5" s="19" customFormat="1" ht="15.75" customHeight="1" x14ac:dyDescent="0.2">
      <c r="A24" s="69"/>
      <c r="B24" s="74"/>
      <c r="C24" s="70"/>
      <c r="D24" s="74"/>
      <c r="E24" s="74"/>
    </row>
    <row r="25" spans="1:5" s="19" customFormat="1" ht="15.75" customHeight="1" x14ac:dyDescent="0.2">
      <c r="A25" s="98"/>
      <c r="B25" s="74"/>
      <c r="C25" s="70"/>
      <c r="D25" s="74"/>
      <c r="E25" s="74"/>
    </row>
    <row r="26" spans="1:5" s="19" customFormat="1" ht="15.75" customHeight="1" x14ac:dyDescent="0.2">
      <c r="A26" s="97" t="s">
        <v>142</v>
      </c>
      <c r="B26" s="77"/>
      <c r="C26" s="77"/>
      <c r="D26" s="77"/>
      <c r="E26" s="77"/>
    </row>
    <row r="27" spans="1:5" x14ac:dyDescent="0.2">
      <c r="A27" s="28"/>
      <c r="B27" s="5"/>
      <c r="C27" s="5"/>
      <c r="D27" s="5"/>
      <c r="E27" s="5"/>
    </row>
    <row r="28" spans="1:5" x14ac:dyDescent="0.2">
      <c r="B28" s="5"/>
      <c r="C28" s="5"/>
      <c r="D28" s="5"/>
      <c r="E28" s="5"/>
    </row>
    <row r="29" spans="1:5" x14ac:dyDescent="0.2">
      <c r="A29" s="5"/>
      <c r="B29" s="5"/>
      <c r="C29" s="5"/>
      <c r="D29" s="5"/>
      <c r="E29" s="5"/>
    </row>
    <row r="30" spans="1:5" x14ac:dyDescent="0.2">
      <c r="A30" s="5"/>
      <c r="C30" s="5"/>
      <c r="D30" s="5"/>
      <c r="E30" s="5"/>
    </row>
    <row r="31" spans="1:5" x14ac:dyDescent="0.2">
      <c r="A31" s="5"/>
      <c r="B31" s="13"/>
      <c r="C31" s="5"/>
      <c r="D31" s="5"/>
      <c r="E31" s="5"/>
    </row>
    <row r="32" spans="1:5" x14ac:dyDescent="0.2">
      <c r="A32" s="5"/>
      <c r="B32" s="13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ht="13.5" x14ac:dyDescent="0.2">
      <c r="A34" s="14"/>
      <c r="B34" s="5"/>
      <c r="C34" s="5"/>
      <c r="D34" s="5"/>
      <c r="E34" s="5"/>
    </row>
    <row r="35" spans="1:5" x14ac:dyDescent="0.2">
      <c r="B35" s="5"/>
      <c r="C35" s="5"/>
      <c r="D35" s="5"/>
      <c r="E35" s="5"/>
    </row>
    <row r="36" spans="1:5" x14ac:dyDescent="0.2">
      <c r="B36" s="5"/>
      <c r="C36" s="5"/>
      <c r="D36" s="5"/>
      <c r="E36" s="5"/>
    </row>
    <row r="37" spans="1:5" x14ac:dyDescent="0.2">
      <c r="B37" s="5"/>
      <c r="C37" s="5"/>
      <c r="D37" s="5"/>
      <c r="E37" s="5"/>
    </row>
    <row r="38" spans="1:5" x14ac:dyDescent="0.2">
      <c r="B38" s="5"/>
      <c r="C38" s="5"/>
      <c r="D38" s="5"/>
      <c r="E38" s="5"/>
    </row>
    <row r="39" spans="1:5" x14ac:dyDescent="0.2">
      <c r="B39" s="5"/>
      <c r="C39" s="5"/>
      <c r="D39" s="5"/>
      <c r="E39" s="5"/>
    </row>
    <row r="40" spans="1:5" x14ac:dyDescent="0.2">
      <c r="B40" s="5"/>
      <c r="C40" s="5"/>
      <c r="D40" s="5"/>
      <c r="E40" s="5"/>
    </row>
    <row r="41" spans="1:5" x14ac:dyDescent="0.2">
      <c r="B41" s="5"/>
      <c r="C41" s="5"/>
      <c r="D41" s="5"/>
      <c r="E41" s="5"/>
    </row>
    <row r="42" spans="1:5" x14ac:dyDescent="0.2">
      <c r="B42" s="5"/>
      <c r="C42" s="5"/>
      <c r="D42" s="5"/>
      <c r="E42" s="5"/>
    </row>
    <row r="43" spans="1:5" x14ac:dyDescent="0.2">
      <c r="B43" s="5"/>
      <c r="C43" s="5"/>
      <c r="D43" s="5"/>
      <c r="E43" s="5"/>
    </row>
    <row r="44" spans="1:5" x14ac:dyDescent="0.2">
      <c r="B44" s="5"/>
      <c r="C44" s="5"/>
      <c r="D44" s="5"/>
      <c r="E44" s="5"/>
    </row>
    <row r="45" spans="1:5" x14ac:dyDescent="0.2">
      <c r="B45" s="5"/>
      <c r="C45" s="5"/>
      <c r="D45" s="5"/>
      <c r="E45" s="5"/>
    </row>
    <row r="46" spans="1:5" x14ac:dyDescent="0.2">
      <c r="B46" s="5"/>
      <c r="C46" s="5"/>
      <c r="D46" s="5"/>
      <c r="E46" s="5"/>
    </row>
    <row r="47" spans="1:5" x14ac:dyDescent="0.2">
      <c r="B47" s="5"/>
      <c r="C47" s="5"/>
      <c r="D47" s="5"/>
      <c r="E47" s="5"/>
    </row>
    <row r="48" spans="1:5" x14ac:dyDescent="0.2">
      <c r="B48" s="5"/>
      <c r="C48" s="5"/>
      <c r="D48" s="5"/>
      <c r="E48" s="5"/>
    </row>
    <row r="49" spans="2:5" x14ac:dyDescent="0.2">
      <c r="B49" s="5"/>
      <c r="C49" s="5"/>
      <c r="D49" s="5"/>
      <c r="E49" s="5"/>
    </row>
    <row r="50" spans="2:5" x14ac:dyDescent="0.2">
      <c r="B50" s="5"/>
      <c r="C50" s="5"/>
      <c r="D50" s="5"/>
      <c r="E50" s="5"/>
    </row>
  </sheetData>
  <mergeCells count="4">
    <mergeCell ref="A1:E1"/>
    <mergeCell ref="A5:E5"/>
    <mergeCell ref="A12:E12"/>
    <mergeCell ref="A19:E19"/>
  </mergeCells>
  <pageMargins left="0.11811023622047245" right="0.11811023622047245" top="0.15748031496062992" bottom="0.15748031496062992" header="0.31496062992125984" footer="0.31496062992125984"/>
  <pageSetup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2" workbookViewId="0">
      <selection activeCell="L9" sqref="L9"/>
    </sheetView>
  </sheetViews>
  <sheetFormatPr defaultColWidth="6.85546875" defaultRowHeight="12.75" x14ac:dyDescent="0.2"/>
  <cols>
    <col min="1" max="1" width="7.7109375" style="51" customWidth="1"/>
    <col min="2" max="2" width="45.85546875" style="36" customWidth="1"/>
    <col min="3" max="10" width="10.42578125" style="36" customWidth="1"/>
    <col min="11" max="16384" width="6.85546875" style="36"/>
  </cols>
  <sheetData>
    <row r="1" spans="1:14" ht="24.75" hidden="1" customHeight="1" x14ac:dyDescent="0.2">
      <c r="A1" s="200" t="s">
        <v>12</v>
      </c>
      <c r="B1" s="201"/>
      <c r="C1" s="201"/>
      <c r="D1" s="201"/>
      <c r="E1" s="201"/>
      <c r="F1" s="201"/>
      <c r="G1" s="208"/>
      <c r="H1" s="208"/>
      <c r="I1" s="208"/>
      <c r="J1" s="35"/>
      <c r="K1" s="35"/>
      <c r="L1" s="35"/>
      <c r="M1" s="35"/>
      <c r="N1" s="35"/>
    </row>
    <row r="2" spans="1:14" ht="15" x14ac:dyDescent="0.2">
      <c r="A2" s="67" t="s">
        <v>127</v>
      </c>
      <c r="B2" s="90"/>
      <c r="C2" s="90"/>
      <c r="D2" s="90"/>
      <c r="E2" s="90"/>
      <c r="F2" s="90"/>
      <c r="G2" s="91"/>
      <c r="H2" s="92"/>
      <c r="I2" s="91"/>
    </row>
    <row r="3" spans="1:14" x14ac:dyDescent="0.2">
      <c r="A3" s="49"/>
      <c r="B3" s="38"/>
      <c r="C3" s="38"/>
      <c r="D3" s="38"/>
      <c r="E3" s="38"/>
      <c r="F3" s="38"/>
      <c r="G3" s="37"/>
      <c r="H3" s="37"/>
      <c r="I3" s="37"/>
    </row>
    <row r="4" spans="1:14" ht="24.75" customHeight="1" x14ac:dyDescent="0.2">
      <c r="A4" s="215" t="s">
        <v>6</v>
      </c>
      <c r="B4" s="215"/>
      <c r="C4" s="213" t="s">
        <v>119</v>
      </c>
      <c r="D4" s="211" t="s">
        <v>33</v>
      </c>
      <c r="E4" s="212"/>
      <c r="F4" s="212"/>
      <c r="G4" s="211" t="s">
        <v>34</v>
      </c>
      <c r="H4" s="211"/>
      <c r="I4" s="211"/>
      <c r="J4" s="211"/>
    </row>
    <row r="5" spans="1:14" ht="44.25" customHeight="1" x14ac:dyDescent="0.2">
      <c r="A5" s="215"/>
      <c r="B5" s="215"/>
      <c r="C5" s="214"/>
      <c r="D5" s="24" t="s">
        <v>120</v>
      </c>
      <c r="E5" s="24" t="s">
        <v>121</v>
      </c>
      <c r="F5" s="24" t="s">
        <v>122</v>
      </c>
      <c r="G5" s="24" t="s">
        <v>123</v>
      </c>
      <c r="H5" s="24" t="s">
        <v>124</v>
      </c>
      <c r="I5" s="24" t="s">
        <v>125</v>
      </c>
      <c r="J5" s="60" t="s">
        <v>164</v>
      </c>
    </row>
    <row r="6" spans="1:14" ht="18.75" customHeight="1" x14ac:dyDescent="0.2">
      <c r="A6" s="209" t="s">
        <v>118</v>
      </c>
      <c r="B6" s="210"/>
      <c r="C6" s="210"/>
      <c r="D6" s="210"/>
      <c r="E6" s="210"/>
      <c r="F6" s="210"/>
      <c r="G6" s="210"/>
      <c r="H6" s="210"/>
      <c r="I6" s="210"/>
      <c r="J6" s="61"/>
    </row>
    <row r="7" spans="1:14" ht="18.75" customHeight="1" x14ac:dyDescent="0.2">
      <c r="A7" s="29" t="s">
        <v>7</v>
      </c>
      <c r="B7" s="25" t="s">
        <v>131</v>
      </c>
      <c r="C7" s="176"/>
      <c r="D7" s="177"/>
      <c r="E7" s="177"/>
      <c r="F7" s="177"/>
      <c r="G7" s="177"/>
      <c r="H7" s="177"/>
      <c r="I7" s="177"/>
      <c r="J7" s="178">
        <f t="shared" ref="J7:J10" si="0">(I7+H7+G7)/3</f>
        <v>0</v>
      </c>
    </row>
    <row r="8" spans="1:14" ht="18.75" customHeight="1" x14ac:dyDescent="0.2">
      <c r="A8" s="29" t="s">
        <v>8</v>
      </c>
      <c r="B8" s="25" t="s">
        <v>81</v>
      </c>
      <c r="C8" s="176"/>
      <c r="D8" s="177"/>
      <c r="E8" s="177"/>
      <c r="F8" s="177"/>
      <c r="G8" s="177"/>
      <c r="H8" s="177"/>
      <c r="I8" s="177"/>
      <c r="J8" s="178">
        <f t="shared" si="0"/>
        <v>0</v>
      </c>
    </row>
    <row r="9" spans="1:14" ht="18.75" customHeight="1" x14ac:dyDescent="0.2">
      <c r="A9" s="29" t="s">
        <v>9</v>
      </c>
      <c r="B9" s="25" t="s">
        <v>35</v>
      </c>
      <c r="C9" s="176"/>
      <c r="D9" s="177"/>
      <c r="E9" s="177"/>
      <c r="F9" s="177"/>
      <c r="G9" s="177"/>
      <c r="H9" s="177"/>
      <c r="I9" s="177"/>
      <c r="J9" s="178">
        <f t="shared" si="0"/>
        <v>0</v>
      </c>
    </row>
    <row r="10" spans="1:14" ht="18.75" customHeight="1" x14ac:dyDescent="0.2">
      <c r="A10" s="29" t="s">
        <v>10</v>
      </c>
      <c r="B10" s="25" t="s">
        <v>82</v>
      </c>
      <c r="C10" s="176"/>
      <c r="D10" s="177"/>
      <c r="E10" s="177"/>
      <c r="F10" s="177"/>
      <c r="G10" s="177"/>
      <c r="H10" s="177"/>
      <c r="I10" s="177"/>
      <c r="J10" s="178">
        <f t="shared" si="0"/>
        <v>0</v>
      </c>
    </row>
    <row r="11" spans="1:14" ht="18.75" customHeight="1" x14ac:dyDescent="0.2">
      <c r="A11" s="57" t="s">
        <v>24</v>
      </c>
      <c r="B11" s="58" t="s">
        <v>40</v>
      </c>
      <c r="C11" s="178">
        <f>C7+C9+C10-C8</f>
        <v>0</v>
      </c>
      <c r="D11" s="178">
        <f t="shared" ref="D11:I11" si="1">D7+D9+D10-D8</f>
        <v>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H11" s="178">
        <f t="shared" si="1"/>
        <v>0</v>
      </c>
      <c r="I11" s="178">
        <f t="shared" si="1"/>
        <v>0</v>
      </c>
      <c r="J11" s="178">
        <f>(I11+H11+G11)/3</f>
        <v>0</v>
      </c>
    </row>
    <row r="12" spans="1:14" ht="18.75" customHeight="1" x14ac:dyDescent="0.2">
      <c r="A12" s="32" t="s">
        <v>25</v>
      </c>
      <c r="B12" s="31" t="s">
        <v>43</v>
      </c>
      <c r="C12" s="178"/>
      <c r="D12" s="179"/>
      <c r="E12" s="179"/>
      <c r="F12" s="179"/>
      <c r="G12" s="179"/>
      <c r="H12" s="179"/>
      <c r="I12" s="179"/>
      <c r="J12" s="178">
        <f>(I12+H12+G12)/3</f>
        <v>0</v>
      </c>
    </row>
    <row r="13" spans="1:14" ht="18.75" customHeight="1" x14ac:dyDescent="0.2">
      <c r="A13" s="32" t="s">
        <v>26</v>
      </c>
      <c r="B13" s="31" t="s">
        <v>31</v>
      </c>
      <c r="C13" s="178">
        <f>SUM(C14:C18)</f>
        <v>0</v>
      </c>
      <c r="D13" s="178">
        <f t="shared" ref="D13:I13" si="2">SUM(D14:D18)</f>
        <v>0</v>
      </c>
      <c r="E13" s="178">
        <f t="shared" si="2"/>
        <v>0</v>
      </c>
      <c r="F13" s="178">
        <f t="shared" si="2"/>
        <v>0</v>
      </c>
      <c r="G13" s="178">
        <f t="shared" si="2"/>
        <v>0</v>
      </c>
      <c r="H13" s="178">
        <f t="shared" si="2"/>
        <v>0</v>
      </c>
      <c r="I13" s="178">
        <f t="shared" si="2"/>
        <v>0</v>
      </c>
      <c r="J13" s="178">
        <f t="shared" ref="J13:J45" si="3">(I13+H13+G13)/3</f>
        <v>0</v>
      </c>
    </row>
    <row r="14" spans="1:14" ht="18.75" customHeight="1" x14ac:dyDescent="0.2">
      <c r="A14" s="27" t="s">
        <v>76</v>
      </c>
      <c r="B14" s="30" t="s">
        <v>37</v>
      </c>
      <c r="C14" s="180"/>
      <c r="D14" s="30"/>
      <c r="E14" s="30"/>
      <c r="F14" s="30"/>
      <c r="G14" s="30"/>
      <c r="H14" s="30"/>
      <c r="I14" s="30"/>
      <c r="J14" s="178">
        <f t="shared" si="3"/>
        <v>0</v>
      </c>
    </row>
    <row r="15" spans="1:14" ht="18.75" customHeight="1" x14ac:dyDescent="0.2">
      <c r="A15" s="27" t="s">
        <v>77</v>
      </c>
      <c r="B15" s="30" t="s">
        <v>38</v>
      </c>
      <c r="C15" s="180"/>
      <c r="D15" s="30"/>
      <c r="E15" s="30"/>
      <c r="F15" s="30"/>
      <c r="G15" s="30"/>
      <c r="H15" s="30"/>
      <c r="I15" s="30"/>
      <c r="J15" s="178">
        <f t="shared" si="3"/>
        <v>0</v>
      </c>
    </row>
    <row r="16" spans="1:14" ht="18.75" customHeight="1" x14ac:dyDescent="0.2">
      <c r="A16" s="27" t="s">
        <v>78</v>
      </c>
      <c r="B16" s="30" t="s">
        <v>39</v>
      </c>
      <c r="C16" s="180"/>
      <c r="D16" s="30"/>
      <c r="E16" s="30"/>
      <c r="F16" s="30"/>
      <c r="G16" s="30"/>
      <c r="H16" s="30"/>
      <c r="I16" s="30"/>
      <c r="J16" s="178">
        <f t="shared" si="3"/>
        <v>0</v>
      </c>
    </row>
    <row r="17" spans="1:21" ht="18.75" customHeight="1" x14ac:dyDescent="0.2">
      <c r="A17" s="27" t="s">
        <v>79</v>
      </c>
      <c r="B17" s="30" t="s">
        <v>42</v>
      </c>
      <c r="C17" s="180"/>
      <c r="D17" s="30"/>
      <c r="E17" s="30"/>
      <c r="F17" s="30"/>
      <c r="G17" s="30"/>
      <c r="H17" s="30"/>
      <c r="I17" s="30"/>
      <c r="J17" s="178">
        <f t="shared" si="3"/>
        <v>0</v>
      </c>
    </row>
    <row r="18" spans="1:21" ht="21" customHeight="1" x14ac:dyDescent="0.2">
      <c r="A18" s="27" t="s">
        <v>80</v>
      </c>
      <c r="B18" s="30" t="s">
        <v>45</v>
      </c>
      <c r="C18" s="180"/>
      <c r="D18" s="30"/>
      <c r="E18" s="30"/>
      <c r="F18" s="30"/>
      <c r="G18" s="30"/>
      <c r="H18" s="30"/>
      <c r="I18" s="30"/>
      <c r="J18" s="178">
        <f t="shared" si="3"/>
        <v>0</v>
      </c>
    </row>
    <row r="19" spans="1:21" ht="24" customHeight="1" x14ac:dyDescent="0.2">
      <c r="A19" s="32" t="s">
        <v>27</v>
      </c>
      <c r="B19" s="31" t="s">
        <v>44</v>
      </c>
      <c r="C19" s="178"/>
      <c r="D19" s="179"/>
      <c r="E19" s="179"/>
      <c r="F19" s="179"/>
      <c r="G19" s="179"/>
      <c r="H19" s="179"/>
      <c r="I19" s="179"/>
      <c r="J19" s="178">
        <f t="shared" si="3"/>
        <v>0</v>
      </c>
    </row>
    <row r="20" spans="1:21" ht="24" customHeight="1" x14ac:dyDescent="0.2">
      <c r="A20" s="32" t="s">
        <v>41</v>
      </c>
      <c r="B20" s="31" t="s">
        <v>219</v>
      </c>
      <c r="C20" s="178">
        <f>C21*C22</f>
        <v>0</v>
      </c>
      <c r="D20" s="178">
        <f t="shared" ref="D20:I20" si="4">D21*D22</f>
        <v>0</v>
      </c>
      <c r="E20" s="178">
        <f t="shared" si="4"/>
        <v>0</v>
      </c>
      <c r="F20" s="178">
        <f t="shared" si="4"/>
        <v>0</v>
      </c>
      <c r="G20" s="178">
        <f t="shared" si="4"/>
        <v>0</v>
      </c>
      <c r="H20" s="178">
        <f t="shared" si="4"/>
        <v>0</v>
      </c>
      <c r="I20" s="178">
        <f t="shared" si="4"/>
        <v>0</v>
      </c>
      <c r="J20" s="178">
        <f t="shared" si="3"/>
        <v>0</v>
      </c>
    </row>
    <row r="21" spans="1:21" ht="18.75" customHeight="1" x14ac:dyDescent="0.2">
      <c r="A21" s="34" t="s">
        <v>74</v>
      </c>
      <c r="B21" s="56" t="s">
        <v>94</v>
      </c>
      <c r="C21" s="180"/>
      <c r="D21" s="30"/>
      <c r="E21" s="30"/>
      <c r="F21" s="30"/>
      <c r="G21" s="30"/>
      <c r="H21" s="30"/>
      <c r="I21" s="30"/>
      <c r="J21" s="178">
        <f t="shared" si="3"/>
        <v>0</v>
      </c>
    </row>
    <row r="22" spans="1:21" ht="18.75" customHeight="1" x14ac:dyDescent="0.2">
      <c r="A22" s="34" t="s">
        <v>75</v>
      </c>
      <c r="B22" s="56" t="s">
        <v>95</v>
      </c>
      <c r="C22" s="180"/>
      <c r="D22" s="30"/>
      <c r="E22" s="30"/>
      <c r="F22" s="30"/>
      <c r="G22" s="30"/>
      <c r="H22" s="30"/>
      <c r="I22" s="30"/>
      <c r="J22" s="178">
        <f t="shared" si="3"/>
        <v>0</v>
      </c>
    </row>
    <row r="23" spans="1:21" ht="21.75" customHeight="1" x14ac:dyDescent="0.2">
      <c r="A23" s="32" t="s">
        <v>28</v>
      </c>
      <c r="B23" s="31" t="s">
        <v>46</v>
      </c>
      <c r="C23" s="178">
        <f>C12+C13+C19+C20</f>
        <v>0</v>
      </c>
      <c r="D23" s="178">
        <f t="shared" ref="D23:I23" si="5">D12+D13+D19+D20</f>
        <v>0</v>
      </c>
      <c r="E23" s="178">
        <f t="shared" si="5"/>
        <v>0</v>
      </c>
      <c r="F23" s="178">
        <f t="shared" si="5"/>
        <v>0</v>
      </c>
      <c r="G23" s="178">
        <f t="shared" si="5"/>
        <v>0</v>
      </c>
      <c r="H23" s="178">
        <f t="shared" si="5"/>
        <v>0</v>
      </c>
      <c r="I23" s="178">
        <f t="shared" si="5"/>
        <v>0</v>
      </c>
      <c r="J23" s="178">
        <f t="shared" si="3"/>
        <v>0</v>
      </c>
    </row>
    <row r="24" spans="1:21" ht="18.75" customHeight="1" x14ac:dyDescent="0.2">
      <c r="A24" s="32" t="s">
        <v>29</v>
      </c>
      <c r="B24" s="40" t="s">
        <v>59</v>
      </c>
      <c r="C24" s="178">
        <f>C25+C26</f>
        <v>0</v>
      </c>
      <c r="D24" s="178">
        <f t="shared" ref="D24:I24" si="6">D25+D26</f>
        <v>0</v>
      </c>
      <c r="E24" s="178">
        <f t="shared" si="6"/>
        <v>0</v>
      </c>
      <c r="F24" s="178">
        <f t="shared" si="6"/>
        <v>0</v>
      </c>
      <c r="G24" s="178">
        <f t="shared" si="6"/>
        <v>0</v>
      </c>
      <c r="H24" s="178">
        <f t="shared" si="6"/>
        <v>0</v>
      </c>
      <c r="I24" s="178">
        <f t="shared" si="6"/>
        <v>0</v>
      </c>
      <c r="J24" s="178">
        <f t="shared" si="3"/>
        <v>0</v>
      </c>
    </row>
    <row r="25" spans="1:21" ht="18.75" customHeight="1" x14ac:dyDescent="0.2">
      <c r="A25" s="27" t="s">
        <v>57</v>
      </c>
      <c r="B25" s="42" t="s">
        <v>50</v>
      </c>
      <c r="C25" s="176"/>
      <c r="D25" s="177"/>
      <c r="E25" s="177"/>
      <c r="F25" s="30"/>
      <c r="G25" s="30"/>
      <c r="H25" s="30"/>
      <c r="I25" s="30"/>
      <c r="J25" s="178">
        <f t="shared" si="3"/>
        <v>0</v>
      </c>
    </row>
    <row r="26" spans="1:21" ht="18.75" customHeight="1" x14ac:dyDescent="0.2">
      <c r="A26" s="27" t="s">
        <v>58</v>
      </c>
      <c r="B26" s="42" t="s">
        <v>47</v>
      </c>
      <c r="C26" s="176"/>
      <c r="D26" s="177"/>
      <c r="E26" s="177"/>
      <c r="F26" s="30"/>
      <c r="G26" s="30"/>
      <c r="H26" s="30"/>
      <c r="I26" s="30"/>
      <c r="J26" s="178">
        <f t="shared" si="3"/>
        <v>0</v>
      </c>
      <c r="P26" s="15"/>
      <c r="Q26" s="15"/>
      <c r="R26" s="15"/>
      <c r="S26" s="15"/>
      <c r="T26" s="189"/>
      <c r="U26" s="15"/>
    </row>
    <row r="27" spans="1:21" ht="18.75" customHeight="1" x14ac:dyDescent="0.2">
      <c r="A27" s="32" t="s">
        <v>30</v>
      </c>
      <c r="B27" s="31" t="s">
        <v>56</v>
      </c>
      <c r="C27" s="178" t="e">
        <f>(O28*C25/C24+C29*C26/C24)*C34</f>
        <v>#DIV/0!</v>
      </c>
      <c r="D27" s="178" t="e">
        <f t="shared" ref="D27:I27" si="7">(P28*D25/D24+D29*D26/D24)*D34</f>
        <v>#DIV/0!</v>
      </c>
      <c r="E27" s="178" t="e">
        <f t="shared" si="7"/>
        <v>#DIV/0!</v>
      </c>
      <c r="F27" s="178" t="e">
        <f t="shared" si="7"/>
        <v>#DIV/0!</v>
      </c>
      <c r="G27" s="178" t="e">
        <f t="shared" si="7"/>
        <v>#DIV/0!</v>
      </c>
      <c r="H27" s="178" t="e">
        <f t="shared" si="7"/>
        <v>#DIV/0!</v>
      </c>
      <c r="I27" s="178" t="e">
        <f t="shared" si="7"/>
        <v>#DIV/0!</v>
      </c>
      <c r="J27" s="178" t="e">
        <f t="shared" si="3"/>
        <v>#DIV/0!</v>
      </c>
      <c r="P27" s="15"/>
      <c r="Q27" s="15"/>
      <c r="R27" s="15"/>
      <c r="S27" s="15"/>
      <c r="T27" s="15"/>
      <c r="U27" s="15"/>
    </row>
    <row r="28" spans="1:21" ht="18.75" customHeight="1" x14ac:dyDescent="0.2">
      <c r="A28" s="27" t="s">
        <v>60</v>
      </c>
      <c r="B28" s="42" t="s">
        <v>51</v>
      </c>
      <c r="C28" s="181">
        <f>C30+C31*(C32-C30)</f>
        <v>0</v>
      </c>
      <c r="D28" s="42"/>
      <c r="E28" s="42"/>
      <c r="F28" s="177"/>
      <c r="G28" s="177"/>
      <c r="H28" s="177"/>
      <c r="I28" s="177"/>
      <c r="J28" s="178">
        <f>(I28+H28+G28)/3</f>
        <v>0</v>
      </c>
    </row>
    <row r="29" spans="1:21" ht="18.75" customHeight="1" x14ac:dyDescent="0.2">
      <c r="A29" s="27" t="s">
        <v>61</v>
      </c>
      <c r="B29" s="188" t="s">
        <v>55</v>
      </c>
      <c r="C29" s="181"/>
      <c r="D29" s="42"/>
      <c r="E29" s="42"/>
      <c r="F29" s="177"/>
      <c r="G29" s="177"/>
      <c r="H29" s="177"/>
      <c r="I29" s="177"/>
      <c r="J29" s="178">
        <f t="shared" si="3"/>
        <v>0</v>
      </c>
    </row>
    <row r="30" spans="1:21" ht="18.75" customHeight="1" x14ac:dyDescent="0.2">
      <c r="A30" s="33" t="s">
        <v>62</v>
      </c>
      <c r="B30" s="44" t="s">
        <v>48</v>
      </c>
      <c r="C30" s="181"/>
      <c r="D30" s="42"/>
      <c r="E30" s="42"/>
      <c r="F30" s="177"/>
      <c r="G30" s="177"/>
      <c r="H30" s="177"/>
      <c r="I30" s="177"/>
      <c r="J30" s="178">
        <f t="shared" si="3"/>
        <v>0</v>
      </c>
    </row>
    <row r="31" spans="1:21" ht="18.75" customHeight="1" x14ac:dyDescent="0.2">
      <c r="A31" s="33" t="s">
        <v>63</v>
      </c>
      <c r="B31" s="45" t="s">
        <v>68</v>
      </c>
      <c r="C31" s="181"/>
      <c r="D31" s="42"/>
      <c r="E31" s="42"/>
      <c r="F31" s="177"/>
      <c r="G31" s="177"/>
      <c r="H31" s="177"/>
      <c r="I31" s="177"/>
      <c r="J31" s="178">
        <f t="shared" si="3"/>
        <v>0</v>
      </c>
    </row>
    <row r="32" spans="1:21" ht="18.75" customHeight="1" x14ac:dyDescent="0.2">
      <c r="A32" s="50" t="s">
        <v>64</v>
      </c>
      <c r="B32" s="44" t="s">
        <v>49</v>
      </c>
      <c r="C32" s="181"/>
      <c r="D32" s="42"/>
      <c r="E32" s="42"/>
      <c r="F32" s="177"/>
      <c r="G32" s="177"/>
      <c r="H32" s="177"/>
      <c r="I32" s="177"/>
      <c r="J32" s="178">
        <f t="shared" si="3"/>
        <v>0</v>
      </c>
    </row>
    <row r="33" spans="1:10" ht="18.75" customHeight="1" x14ac:dyDescent="0.2">
      <c r="A33" s="27" t="s">
        <v>65</v>
      </c>
      <c r="B33" s="43" t="s">
        <v>73</v>
      </c>
      <c r="C33" s="181"/>
      <c r="D33" s="42"/>
      <c r="E33" s="42"/>
      <c r="F33" s="177"/>
      <c r="G33" s="177"/>
      <c r="H33" s="177"/>
      <c r="I33" s="177"/>
      <c r="J33" s="178">
        <f t="shared" si="3"/>
        <v>0</v>
      </c>
    </row>
    <row r="34" spans="1:10" ht="18.75" customHeight="1" x14ac:dyDescent="0.2">
      <c r="A34" s="41" t="s">
        <v>66</v>
      </c>
      <c r="B34" s="43" t="s">
        <v>67</v>
      </c>
      <c r="C34" s="181" t="e">
        <f>1-C33/C11</f>
        <v>#DIV/0!</v>
      </c>
      <c r="D34" s="181" t="e">
        <f t="shared" ref="D34:I34" si="8">1-D33/D11</f>
        <v>#DIV/0!</v>
      </c>
      <c r="E34" s="181" t="e">
        <f t="shared" si="8"/>
        <v>#DIV/0!</v>
      </c>
      <c r="F34" s="181" t="e">
        <f t="shared" si="8"/>
        <v>#DIV/0!</v>
      </c>
      <c r="G34" s="181" t="e">
        <f t="shared" si="8"/>
        <v>#DIV/0!</v>
      </c>
      <c r="H34" s="181" t="e">
        <f t="shared" si="8"/>
        <v>#DIV/0!</v>
      </c>
      <c r="I34" s="181" t="e">
        <f t="shared" si="8"/>
        <v>#DIV/0!</v>
      </c>
      <c r="J34" s="178" t="e">
        <f t="shared" si="3"/>
        <v>#DIV/0!</v>
      </c>
    </row>
    <row r="35" spans="1:10" ht="18.75" customHeight="1" x14ac:dyDescent="0.2">
      <c r="A35" s="32" t="s">
        <v>69</v>
      </c>
      <c r="B35" s="47" t="s">
        <v>70</v>
      </c>
      <c r="C35" s="182" t="e">
        <f>C27*C24</f>
        <v>#DIV/0!</v>
      </c>
      <c r="D35" s="182" t="e">
        <f t="shared" ref="D35:I35" si="9">D27*D24</f>
        <v>#DIV/0!</v>
      </c>
      <c r="E35" s="182" t="e">
        <f t="shared" si="9"/>
        <v>#DIV/0!</v>
      </c>
      <c r="F35" s="182" t="e">
        <f t="shared" si="9"/>
        <v>#DIV/0!</v>
      </c>
      <c r="G35" s="182" t="e">
        <f t="shared" si="9"/>
        <v>#DIV/0!</v>
      </c>
      <c r="H35" s="182" t="e">
        <f t="shared" si="9"/>
        <v>#DIV/0!</v>
      </c>
      <c r="I35" s="182" t="e">
        <f t="shared" si="9"/>
        <v>#DIV/0!</v>
      </c>
      <c r="J35" s="178" t="e">
        <f t="shared" si="3"/>
        <v>#DIV/0!</v>
      </c>
    </row>
    <row r="36" spans="1:10" ht="18.75" customHeight="1" x14ac:dyDescent="0.2">
      <c r="A36" s="32" t="s">
        <v>52</v>
      </c>
      <c r="B36" s="48" t="s">
        <v>71</v>
      </c>
      <c r="C36" s="183"/>
      <c r="D36" s="184"/>
      <c r="E36" s="184"/>
      <c r="F36" s="179"/>
      <c r="G36" s="179"/>
      <c r="H36" s="179"/>
      <c r="I36" s="179"/>
      <c r="J36" s="178">
        <f t="shared" si="3"/>
        <v>0</v>
      </c>
    </row>
    <row r="37" spans="1:10" ht="18.75" customHeight="1" x14ac:dyDescent="0.2">
      <c r="A37" s="32" t="s">
        <v>53</v>
      </c>
      <c r="B37" s="48" t="s">
        <v>72</v>
      </c>
      <c r="C37" s="183">
        <f>SUM(C38:C44)</f>
        <v>0</v>
      </c>
      <c r="D37" s="183">
        <f t="shared" ref="D37:I37" si="10">SUM(D38:D44)</f>
        <v>0</v>
      </c>
      <c r="E37" s="183">
        <f t="shared" si="10"/>
        <v>0</v>
      </c>
      <c r="F37" s="183">
        <f t="shared" si="10"/>
        <v>0</v>
      </c>
      <c r="G37" s="183">
        <f t="shared" si="10"/>
        <v>0</v>
      </c>
      <c r="H37" s="183">
        <f t="shared" si="10"/>
        <v>0</v>
      </c>
      <c r="I37" s="183">
        <f t="shared" si="10"/>
        <v>0</v>
      </c>
      <c r="J37" s="178">
        <f t="shared" si="3"/>
        <v>0</v>
      </c>
    </row>
    <row r="38" spans="1:10" ht="18.75" customHeight="1" x14ac:dyDescent="0.3">
      <c r="A38" s="27" t="s">
        <v>86</v>
      </c>
      <c r="B38" s="54" t="s">
        <v>83</v>
      </c>
      <c r="C38" s="185"/>
      <c r="D38" s="186"/>
      <c r="E38" s="186"/>
      <c r="F38" s="30"/>
      <c r="G38" s="30"/>
      <c r="H38" s="30"/>
      <c r="I38" s="30"/>
      <c r="J38" s="178">
        <f t="shared" si="3"/>
        <v>0</v>
      </c>
    </row>
    <row r="39" spans="1:10" ht="18.75" customHeight="1" x14ac:dyDescent="0.3">
      <c r="A39" s="27" t="s">
        <v>87</v>
      </c>
      <c r="B39" s="55" t="s">
        <v>92</v>
      </c>
      <c r="C39" s="185"/>
      <c r="D39" s="186"/>
      <c r="E39" s="186"/>
      <c r="F39" s="30"/>
      <c r="G39" s="30"/>
      <c r="H39" s="30"/>
      <c r="I39" s="30"/>
      <c r="J39" s="178">
        <f t="shared" si="3"/>
        <v>0</v>
      </c>
    </row>
    <row r="40" spans="1:10" ht="18.75" customHeight="1" x14ac:dyDescent="0.3">
      <c r="A40" s="27" t="s">
        <v>88</v>
      </c>
      <c r="B40" s="54" t="s">
        <v>93</v>
      </c>
      <c r="C40" s="185"/>
      <c r="D40" s="186"/>
      <c r="E40" s="186"/>
      <c r="F40" s="30"/>
      <c r="G40" s="30"/>
      <c r="H40" s="30"/>
      <c r="I40" s="30"/>
      <c r="J40" s="178">
        <f t="shared" si="3"/>
        <v>0</v>
      </c>
    </row>
    <row r="41" spans="1:10" ht="18.75" customHeight="1" x14ac:dyDescent="0.3">
      <c r="A41" s="27" t="s">
        <v>89</v>
      </c>
      <c r="B41" s="54" t="s">
        <v>220</v>
      </c>
      <c r="C41" s="185"/>
      <c r="D41" s="186"/>
      <c r="E41" s="186"/>
      <c r="F41" s="30"/>
      <c r="G41" s="30"/>
      <c r="H41" s="30"/>
      <c r="I41" s="30"/>
      <c r="J41" s="178">
        <f t="shared" si="3"/>
        <v>0</v>
      </c>
    </row>
    <row r="42" spans="1:10" ht="18.75" customHeight="1" x14ac:dyDescent="0.3">
      <c r="A42" s="27" t="s">
        <v>90</v>
      </c>
      <c r="B42" s="54" t="s">
        <v>84</v>
      </c>
      <c r="C42" s="185"/>
      <c r="D42" s="186"/>
      <c r="E42" s="186"/>
      <c r="F42" s="30"/>
      <c r="G42" s="30"/>
      <c r="H42" s="30"/>
      <c r="I42" s="30"/>
      <c r="J42" s="178">
        <f t="shared" si="3"/>
        <v>0</v>
      </c>
    </row>
    <row r="43" spans="1:10" ht="18.75" customHeight="1" x14ac:dyDescent="0.3">
      <c r="A43" s="27" t="s">
        <v>91</v>
      </c>
      <c r="B43" s="54" t="s">
        <v>85</v>
      </c>
      <c r="C43" s="185"/>
      <c r="D43" s="186"/>
      <c r="E43" s="186"/>
      <c r="F43" s="30"/>
      <c r="G43" s="30"/>
      <c r="H43" s="30"/>
      <c r="I43" s="30"/>
      <c r="J43" s="178">
        <f t="shared" si="3"/>
        <v>0</v>
      </c>
    </row>
    <row r="44" spans="1:10" ht="18.75" customHeight="1" x14ac:dyDescent="0.3">
      <c r="A44" s="85" t="s">
        <v>128</v>
      </c>
      <c r="B44" s="54" t="s">
        <v>129</v>
      </c>
      <c r="C44" s="185"/>
      <c r="D44" s="186"/>
      <c r="E44" s="186"/>
      <c r="F44" s="30"/>
      <c r="G44" s="30"/>
      <c r="H44" s="30"/>
      <c r="I44" s="30"/>
      <c r="J44" s="178">
        <f t="shared" si="3"/>
        <v>0</v>
      </c>
    </row>
    <row r="45" spans="1:10" ht="24" customHeight="1" x14ac:dyDescent="0.2">
      <c r="A45" s="32" t="s">
        <v>54</v>
      </c>
      <c r="B45" s="59" t="s">
        <v>96</v>
      </c>
      <c r="C45" s="187" t="e">
        <f t="shared" ref="C45:I45" si="11">C23+C35-C36+C37</f>
        <v>#DIV/0!</v>
      </c>
      <c r="D45" s="187" t="e">
        <f t="shared" si="11"/>
        <v>#DIV/0!</v>
      </c>
      <c r="E45" s="187" t="e">
        <f t="shared" si="11"/>
        <v>#DIV/0!</v>
      </c>
      <c r="F45" s="187" t="e">
        <f t="shared" si="11"/>
        <v>#DIV/0!</v>
      </c>
      <c r="G45" s="187" t="e">
        <f t="shared" si="11"/>
        <v>#DIV/0!</v>
      </c>
      <c r="H45" s="187" t="e">
        <f t="shared" si="11"/>
        <v>#DIV/0!</v>
      </c>
      <c r="I45" s="187" t="e">
        <f t="shared" si="11"/>
        <v>#DIV/0!</v>
      </c>
      <c r="J45" s="178" t="e">
        <f t="shared" si="3"/>
        <v>#DIV/0!</v>
      </c>
    </row>
    <row r="46" spans="1:10" x14ac:dyDescent="0.2">
      <c r="B46" s="15"/>
      <c r="C46" s="15"/>
      <c r="D46" s="15"/>
      <c r="E46" s="15"/>
      <c r="F46" s="15"/>
      <c r="G46" s="15"/>
      <c r="H46" s="15"/>
      <c r="I46" s="15"/>
    </row>
    <row r="47" spans="1:10" x14ac:dyDescent="0.2">
      <c r="B47" s="15"/>
      <c r="C47" s="15"/>
      <c r="D47" s="15"/>
      <c r="E47" s="15"/>
      <c r="F47" s="15"/>
      <c r="G47" s="15"/>
      <c r="H47" s="15"/>
      <c r="I47" s="15"/>
    </row>
    <row r="48" spans="1:10" x14ac:dyDescent="0.2">
      <c r="A48" s="46" t="s">
        <v>36</v>
      </c>
      <c r="B48" s="15"/>
      <c r="C48" s="15"/>
      <c r="D48" s="15"/>
      <c r="E48" s="15"/>
      <c r="F48" s="15"/>
      <c r="G48" s="15"/>
      <c r="H48" s="15"/>
      <c r="I48" s="15"/>
    </row>
    <row r="49" spans="1:9" ht="14.25" x14ac:dyDescent="0.2">
      <c r="A49" s="46" t="s">
        <v>132</v>
      </c>
      <c r="B49" s="15"/>
      <c r="C49" s="15"/>
      <c r="D49" s="15"/>
      <c r="E49" s="15"/>
      <c r="F49" s="15"/>
      <c r="G49" s="15"/>
      <c r="H49" s="15"/>
      <c r="I49" s="15"/>
    </row>
    <row r="50" spans="1:9" x14ac:dyDescent="0.2">
      <c r="F50" s="15"/>
      <c r="G50" s="15"/>
      <c r="H50" s="15"/>
      <c r="I50" s="15"/>
    </row>
    <row r="51" spans="1:9" x14ac:dyDescent="0.2">
      <c r="A51" s="87"/>
      <c r="B51" s="15"/>
      <c r="G51" s="15"/>
      <c r="H51" s="15"/>
      <c r="I51" s="15"/>
    </row>
    <row r="52" spans="1:9" ht="13.5" x14ac:dyDescent="0.2">
      <c r="A52" s="52"/>
      <c r="B52" s="15"/>
      <c r="F52" s="39"/>
      <c r="G52" s="15"/>
      <c r="H52" s="15"/>
      <c r="I52" s="15"/>
    </row>
    <row r="53" spans="1:9" ht="13.5" x14ac:dyDescent="0.2">
      <c r="A53" s="52"/>
      <c r="B53" s="15"/>
      <c r="F53" s="39"/>
      <c r="G53" s="15"/>
      <c r="H53" s="15"/>
      <c r="I53" s="15"/>
    </row>
    <row r="54" spans="1:9" ht="13.5" x14ac:dyDescent="0.2">
      <c r="A54" s="53"/>
      <c r="B54" s="15"/>
      <c r="F54" s="15"/>
      <c r="G54" s="15"/>
      <c r="H54" s="15"/>
      <c r="I54" s="15"/>
    </row>
    <row r="55" spans="1:9" ht="13.5" x14ac:dyDescent="0.2">
      <c r="A55" s="53"/>
      <c r="B55" s="15"/>
      <c r="C55" s="15"/>
      <c r="D55" s="15"/>
      <c r="E55" s="15"/>
      <c r="F55" s="15"/>
      <c r="G55" s="15"/>
      <c r="H55" s="15"/>
      <c r="I55" s="15"/>
    </row>
    <row r="56" spans="1:9" x14ac:dyDescent="0.2">
      <c r="A56" s="87"/>
      <c r="B56" s="15"/>
      <c r="C56" s="15"/>
      <c r="D56" s="15"/>
      <c r="E56" s="15"/>
      <c r="F56" s="15"/>
      <c r="G56" s="15"/>
      <c r="H56" s="15"/>
      <c r="I56" s="15"/>
    </row>
    <row r="57" spans="1:9" x14ac:dyDescent="0.2">
      <c r="A57" s="87"/>
      <c r="B57" s="15"/>
      <c r="C57" s="15"/>
      <c r="D57" s="15"/>
      <c r="E57" s="15"/>
      <c r="F57" s="15"/>
      <c r="G57" s="15"/>
      <c r="H57" s="15"/>
      <c r="I57" s="15"/>
    </row>
    <row r="58" spans="1:9" x14ac:dyDescent="0.2"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B59" s="15"/>
      <c r="C59" s="15"/>
      <c r="D59" s="15"/>
      <c r="E59" s="15"/>
      <c r="F59" s="15"/>
      <c r="G59" s="15"/>
      <c r="H59" s="15"/>
      <c r="I59" s="15"/>
    </row>
    <row r="60" spans="1:9" x14ac:dyDescent="0.2">
      <c r="B60" s="15"/>
      <c r="C60" s="15"/>
      <c r="D60" s="15"/>
      <c r="E60" s="15"/>
      <c r="F60" s="15"/>
      <c r="G60" s="15"/>
      <c r="H60" s="15"/>
      <c r="I60" s="15"/>
    </row>
    <row r="61" spans="1:9" x14ac:dyDescent="0.2">
      <c r="B61" s="15"/>
      <c r="C61" s="15"/>
      <c r="D61" s="15"/>
      <c r="E61" s="15"/>
      <c r="F61" s="15"/>
      <c r="G61" s="15"/>
      <c r="H61" s="15"/>
      <c r="I61" s="15"/>
    </row>
    <row r="62" spans="1:9" x14ac:dyDescent="0.2">
      <c r="B62" s="15"/>
      <c r="C62" s="15"/>
      <c r="D62" s="15"/>
      <c r="E62" s="15"/>
      <c r="F62" s="15"/>
      <c r="G62" s="15"/>
      <c r="H62" s="15"/>
      <c r="I62" s="15"/>
    </row>
    <row r="63" spans="1:9" x14ac:dyDescent="0.2"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B64" s="15"/>
      <c r="C64" s="15"/>
      <c r="D64" s="15"/>
      <c r="E64" s="15"/>
      <c r="F64" s="15"/>
      <c r="G64" s="15"/>
      <c r="H64" s="15"/>
      <c r="I64" s="15"/>
    </row>
    <row r="65" spans="2:9" x14ac:dyDescent="0.2">
      <c r="B65" s="15"/>
      <c r="C65" s="15"/>
      <c r="D65" s="15"/>
      <c r="E65" s="15"/>
      <c r="F65" s="15"/>
      <c r="G65" s="15"/>
      <c r="H65" s="15"/>
      <c r="I65" s="15"/>
    </row>
    <row r="66" spans="2:9" x14ac:dyDescent="0.2">
      <c r="B66" s="15"/>
      <c r="C66" s="15"/>
      <c r="D66" s="15"/>
      <c r="E66" s="15"/>
      <c r="F66" s="15"/>
      <c r="G66" s="15"/>
      <c r="H66" s="15"/>
      <c r="I66" s="15"/>
    </row>
    <row r="67" spans="2:9" x14ac:dyDescent="0.2">
      <c r="B67" s="15"/>
      <c r="C67" s="15"/>
      <c r="D67" s="15"/>
      <c r="E67" s="15"/>
      <c r="F67" s="15"/>
      <c r="G67" s="15"/>
      <c r="H67" s="15"/>
      <c r="I67" s="15"/>
    </row>
    <row r="68" spans="2:9" x14ac:dyDescent="0.2">
      <c r="B68" s="15"/>
      <c r="C68" s="15"/>
      <c r="D68" s="15"/>
      <c r="E68" s="15"/>
      <c r="F68" s="15"/>
      <c r="G68" s="15"/>
      <c r="H68" s="15"/>
      <c r="I68" s="15"/>
    </row>
    <row r="69" spans="2:9" x14ac:dyDescent="0.2">
      <c r="B69" s="15"/>
      <c r="C69" s="15"/>
      <c r="D69" s="15"/>
      <c r="E69" s="15"/>
      <c r="F69" s="15"/>
      <c r="G69" s="15"/>
      <c r="H69" s="15"/>
      <c r="I69" s="15"/>
    </row>
    <row r="70" spans="2:9" x14ac:dyDescent="0.2">
      <c r="B70" s="15"/>
      <c r="C70" s="15"/>
      <c r="D70" s="15"/>
      <c r="E70" s="15"/>
      <c r="F70" s="15"/>
      <c r="G70" s="15"/>
      <c r="H70" s="15"/>
      <c r="I70" s="15"/>
    </row>
    <row r="71" spans="2:9" x14ac:dyDescent="0.2">
      <c r="B71" s="15"/>
      <c r="C71" s="15"/>
      <c r="D71" s="15"/>
      <c r="E71" s="15"/>
      <c r="F71" s="15"/>
      <c r="G71" s="15"/>
      <c r="H71" s="15"/>
      <c r="I71" s="15"/>
    </row>
  </sheetData>
  <mergeCells count="6">
    <mergeCell ref="A1:I1"/>
    <mergeCell ref="A6:I6"/>
    <mergeCell ref="D4:F4"/>
    <mergeCell ref="C4:C5"/>
    <mergeCell ref="A4:B5"/>
    <mergeCell ref="G4:J4"/>
  </mergeCells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G11" sqref="G11"/>
    </sheetView>
  </sheetViews>
  <sheetFormatPr defaultRowHeight="12.75" x14ac:dyDescent="0.2"/>
  <cols>
    <col min="1" max="1" width="4.42578125" customWidth="1"/>
    <col min="2" max="2" width="12" style="26" customWidth="1"/>
    <col min="3" max="3" width="6.28515625" customWidth="1"/>
    <col min="4" max="4" width="7.28515625" customWidth="1"/>
    <col min="5" max="5" width="5.85546875" customWidth="1"/>
    <col min="6" max="6" width="26.85546875" customWidth="1"/>
    <col min="7" max="13" width="10.28515625" customWidth="1"/>
    <col min="14" max="14" width="14.5703125" customWidth="1"/>
    <col min="15" max="17" width="6.7109375" customWidth="1"/>
    <col min="18" max="23" width="6.5703125" customWidth="1"/>
  </cols>
  <sheetData>
    <row r="1" spans="1:14" s="8" customFormat="1" ht="15" x14ac:dyDescent="0.25">
      <c r="A1" s="221" t="s">
        <v>145</v>
      </c>
      <c r="B1" s="221"/>
      <c r="C1" s="221"/>
      <c r="D1" s="221"/>
      <c r="E1" s="221"/>
      <c r="F1" s="221"/>
    </row>
    <row r="2" spans="1:14" x14ac:dyDescent="0.2">
      <c r="B2" s="68"/>
    </row>
    <row r="3" spans="1:14" ht="34.5" customHeight="1" x14ac:dyDescent="0.2">
      <c r="A3" s="227" t="s">
        <v>118</v>
      </c>
      <c r="B3" s="228"/>
      <c r="C3" s="228"/>
      <c r="D3" s="228"/>
      <c r="E3" s="228"/>
      <c r="F3" s="229"/>
      <c r="G3" s="82" t="s">
        <v>126</v>
      </c>
      <c r="H3" s="82" t="s">
        <v>133</v>
      </c>
      <c r="I3" s="76" t="s">
        <v>134</v>
      </c>
      <c r="J3" s="76" t="s">
        <v>135</v>
      </c>
      <c r="K3" s="86" t="s">
        <v>136</v>
      </c>
      <c r="L3" s="86" t="s">
        <v>165</v>
      </c>
    </row>
    <row r="4" spans="1:14" ht="15" customHeight="1" x14ac:dyDescent="0.2">
      <c r="A4" s="89" t="s">
        <v>7</v>
      </c>
      <c r="B4" s="222" t="s">
        <v>147</v>
      </c>
      <c r="C4" s="223"/>
      <c r="D4" s="223"/>
      <c r="E4" s="223"/>
      <c r="F4" s="224"/>
      <c r="G4" s="82"/>
      <c r="H4" s="82"/>
      <c r="I4" s="20"/>
      <c r="J4" s="20"/>
      <c r="K4" s="20"/>
      <c r="L4" s="20"/>
    </row>
    <row r="5" spans="1:14" ht="15" customHeight="1" x14ac:dyDescent="0.2">
      <c r="A5" s="80" t="s">
        <v>8</v>
      </c>
      <c r="B5" s="99" t="s">
        <v>148</v>
      </c>
      <c r="C5" s="94"/>
      <c r="D5" s="94"/>
      <c r="E5" s="94"/>
      <c r="F5" s="94"/>
      <c r="G5" s="82"/>
      <c r="H5" s="82"/>
      <c r="I5" s="20"/>
      <c r="J5" s="20"/>
      <c r="K5" s="20"/>
      <c r="L5" s="20"/>
    </row>
    <row r="6" spans="1:14" ht="15" customHeight="1" x14ac:dyDescent="0.2">
      <c r="A6" s="80" t="s">
        <v>9</v>
      </c>
      <c r="B6" s="99" t="s">
        <v>149</v>
      </c>
      <c r="C6" s="94"/>
      <c r="D6" s="94"/>
      <c r="E6" s="94"/>
      <c r="F6" s="94"/>
      <c r="G6" s="88"/>
      <c r="H6" s="88"/>
      <c r="I6" s="20"/>
      <c r="J6" s="20"/>
      <c r="K6" s="20"/>
      <c r="L6" s="20"/>
    </row>
    <row r="7" spans="1:14" ht="15" customHeight="1" x14ac:dyDescent="0.2">
      <c r="A7" s="80" t="s">
        <v>10</v>
      </c>
      <c r="B7" s="222" t="s">
        <v>146</v>
      </c>
      <c r="C7" s="223"/>
      <c r="D7" s="223"/>
      <c r="E7" s="223"/>
      <c r="F7" s="224"/>
      <c r="G7" s="83"/>
      <c r="H7" s="83"/>
      <c r="I7" s="20"/>
      <c r="J7" s="20"/>
      <c r="K7" s="20"/>
      <c r="L7" s="20"/>
    </row>
    <row r="8" spans="1:14" ht="15" customHeight="1" x14ac:dyDescent="0.2">
      <c r="A8" s="103"/>
      <c r="B8" s="104"/>
      <c r="C8" s="104"/>
      <c r="D8" s="104"/>
      <c r="E8" s="104"/>
      <c r="F8" s="104"/>
      <c r="I8" s="5"/>
      <c r="J8" s="5"/>
      <c r="K8" s="5"/>
      <c r="L8" s="5"/>
    </row>
    <row r="9" spans="1:14" ht="15" customHeight="1" x14ac:dyDescent="0.25">
      <c r="A9" s="221" t="s">
        <v>169</v>
      </c>
      <c r="B9" s="221"/>
      <c r="C9" s="221"/>
      <c r="D9" s="221"/>
      <c r="E9" s="221"/>
      <c r="F9" s="221"/>
      <c r="I9" s="5"/>
      <c r="J9" s="5"/>
      <c r="K9" s="5"/>
      <c r="L9" s="5"/>
    </row>
    <row r="10" spans="1:14" ht="15" customHeight="1" x14ac:dyDescent="0.2">
      <c r="A10" s="103"/>
      <c r="B10" s="104"/>
      <c r="C10" s="104"/>
      <c r="D10" s="104"/>
      <c r="E10" s="104"/>
      <c r="F10" s="104"/>
      <c r="H10" s="100"/>
      <c r="I10" s="100"/>
      <c r="J10" s="100"/>
      <c r="K10" s="100"/>
      <c r="L10" s="100"/>
    </row>
    <row r="11" spans="1:14" ht="15" customHeight="1" x14ac:dyDescent="0.2">
      <c r="A11" s="80" t="s">
        <v>7</v>
      </c>
      <c r="B11" s="222" t="s">
        <v>168</v>
      </c>
      <c r="C11" s="223"/>
      <c r="D11" s="223"/>
      <c r="E11" s="223"/>
      <c r="F11" s="224"/>
      <c r="G11" s="82"/>
      <c r="H11" s="101"/>
      <c r="I11" s="100"/>
      <c r="J11" s="100"/>
      <c r="K11" s="100"/>
      <c r="L11" s="100"/>
    </row>
    <row r="12" spans="1:14" ht="15" customHeight="1" x14ac:dyDescent="0.2">
      <c r="A12" s="80" t="s">
        <v>8</v>
      </c>
      <c r="B12" s="225" t="s">
        <v>146</v>
      </c>
      <c r="C12" s="225"/>
      <c r="D12" s="225"/>
      <c r="E12" s="225"/>
      <c r="F12" s="225"/>
      <c r="G12" s="83"/>
      <c r="H12" s="102"/>
      <c r="I12" s="100"/>
      <c r="J12" s="100"/>
      <c r="K12" s="100"/>
      <c r="L12" s="100"/>
    </row>
    <row r="13" spans="1:14" ht="15" customHeight="1" x14ac:dyDescent="0.2">
      <c r="A13" s="103"/>
      <c r="B13" s="107"/>
      <c r="C13" s="107"/>
      <c r="D13" s="107"/>
      <c r="E13" s="107"/>
      <c r="F13" s="107"/>
      <c r="G13" s="102"/>
      <c r="H13" s="102"/>
      <c r="I13" s="100"/>
      <c r="J13" s="100"/>
      <c r="K13" s="100"/>
      <c r="L13" s="100"/>
    </row>
    <row r="14" spans="1:14" ht="30" customHeight="1" x14ac:dyDescent="0.25">
      <c r="A14" s="226" t="s">
        <v>172</v>
      </c>
      <c r="B14" s="221"/>
      <c r="C14" s="221"/>
      <c r="D14" s="221"/>
      <c r="E14" s="221"/>
      <c r="F14" s="221"/>
      <c r="G14" s="102"/>
      <c r="H14" s="102"/>
      <c r="I14" s="100"/>
      <c r="J14" s="5"/>
      <c r="K14" s="5"/>
      <c r="L14" s="5"/>
    </row>
    <row r="15" spans="1:14" ht="35.25" customHeight="1" x14ac:dyDescent="0.2">
      <c r="A15" s="103"/>
      <c r="B15" s="104"/>
      <c r="C15" s="104"/>
      <c r="D15" s="104"/>
      <c r="E15" s="104"/>
      <c r="F15" s="104"/>
      <c r="G15" s="161" t="s">
        <v>210</v>
      </c>
      <c r="H15" s="161" t="s">
        <v>210</v>
      </c>
      <c r="I15" s="161" t="s">
        <v>211</v>
      </c>
      <c r="J15" s="161" t="s">
        <v>211</v>
      </c>
      <c r="K15" s="5"/>
      <c r="L15" s="5"/>
    </row>
    <row r="16" spans="1:14" x14ac:dyDescent="0.2">
      <c r="A16" s="80" t="s">
        <v>7</v>
      </c>
      <c r="B16" s="218" t="s">
        <v>166</v>
      </c>
      <c r="C16" s="218"/>
      <c r="D16" s="218"/>
      <c r="E16" s="218"/>
      <c r="F16" s="218"/>
      <c r="G16" s="106"/>
      <c r="H16" s="106"/>
      <c r="I16" s="106"/>
      <c r="J16" s="106"/>
      <c r="K16" s="102"/>
      <c r="L16" s="102"/>
      <c r="M16" s="102"/>
      <c r="N16" s="101"/>
    </row>
    <row r="17" spans="1:14" x14ac:dyDescent="0.2">
      <c r="A17" s="80" t="s">
        <v>8</v>
      </c>
      <c r="B17" s="218" t="s">
        <v>146</v>
      </c>
      <c r="C17" s="218"/>
      <c r="D17" s="218"/>
      <c r="E17" s="218"/>
      <c r="F17" s="218"/>
      <c r="G17" s="106"/>
      <c r="H17" s="106"/>
      <c r="I17" s="106"/>
      <c r="J17" s="106"/>
      <c r="K17" s="102"/>
      <c r="L17" s="102"/>
      <c r="M17" s="102"/>
      <c r="N17" s="101"/>
    </row>
    <row r="18" spans="1:14" x14ac:dyDescent="0.2">
      <c r="A18" s="80" t="s">
        <v>9</v>
      </c>
      <c r="B18" s="218" t="s">
        <v>167</v>
      </c>
      <c r="C18" s="218"/>
      <c r="D18" s="218"/>
      <c r="E18" s="218"/>
      <c r="F18" s="218"/>
      <c r="G18" s="106"/>
      <c r="H18" s="106"/>
      <c r="I18" s="106"/>
      <c r="J18" s="106"/>
      <c r="K18" s="102"/>
      <c r="L18" s="102"/>
      <c r="M18" s="102"/>
      <c r="N18" s="101"/>
    </row>
    <row r="19" spans="1:14" x14ac:dyDescent="0.2">
      <c r="A19" s="103"/>
      <c r="B19" s="105"/>
      <c r="C19" s="105"/>
      <c r="D19" s="105"/>
      <c r="E19" s="105"/>
      <c r="F19" s="105"/>
      <c r="G19" s="102"/>
      <c r="H19" s="102"/>
      <c r="I19" s="102"/>
      <c r="J19" s="102"/>
      <c r="K19" s="102"/>
      <c r="L19" s="102"/>
      <c r="M19" s="102"/>
      <c r="N19" s="101"/>
    </row>
    <row r="20" spans="1:14" x14ac:dyDescent="0.2">
      <c r="A20" s="219" t="s">
        <v>173</v>
      </c>
      <c r="B20" s="219"/>
      <c r="C20" s="219"/>
      <c r="D20" s="219"/>
      <c r="E20" s="219"/>
      <c r="F20" s="219"/>
      <c r="G20" s="102"/>
      <c r="H20" s="102"/>
      <c r="I20" s="102"/>
      <c r="J20" s="102"/>
      <c r="K20" s="102"/>
      <c r="L20" s="102"/>
      <c r="M20" s="102"/>
      <c r="N20" s="101"/>
    </row>
    <row r="21" spans="1:14" x14ac:dyDescent="0.2">
      <c r="L21" s="100"/>
    </row>
    <row r="22" spans="1:14" ht="36" customHeight="1" x14ac:dyDescent="0.2">
      <c r="A22" s="220" t="s">
        <v>207</v>
      </c>
      <c r="B22" s="220"/>
      <c r="C22" s="220"/>
      <c r="D22" s="220"/>
      <c r="E22" s="220"/>
      <c r="F22" s="220"/>
      <c r="G22" s="161" t="s">
        <v>210</v>
      </c>
      <c r="H22" s="161" t="s">
        <v>210</v>
      </c>
      <c r="I22" s="161" t="s">
        <v>211</v>
      </c>
      <c r="J22" s="161" t="s">
        <v>211</v>
      </c>
      <c r="K22" s="81"/>
    </row>
    <row r="23" spans="1:14" x14ac:dyDescent="0.2">
      <c r="A23" s="80" t="s">
        <v>7</v>
      </c>
      <c r="B23" s="218" t="s">
        <v>170</v>
      </c>
      <c r="C23" s="218"/>
      <c r="D23" s="218"/>
      <c r="E23" s="218"/>
      <c r="F23" s="218"/>
      <c r="G23" s="106"/>
      <c r="H23" s="106"/>
      <c r="I23" s="106"/>
      <c r="J23" s="106"/>
      <c r="K23" s="81"/>
    </row>
    <row r="24" spans="1:14" x14ac:dyDescent="0.2">
      <c r="A24" s="80" t="s">
        <v>8</v>
      </c>
      <c r="B24" s="218" t="s">
        <v>171</v>
      </c>
      <c r="C24" s="218"/>
      <c r="D24" s="218"/>
      <c r="E24" s="218"/>
      <c r="F24" s="218"/>
      <c r="G24" s="106"/>
      <c r="H24" s="106"/>
      <c r="I24" s="106"/>
      <c r="J24" s="106"/>
      <c r="K24" s="81"/>
    </row>
    <row r="25" spans="1:14" x14ac:dyDescent="0.2">
      <c r="A25" s="84"/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4" ht="30.75" customHeight="1" x14ac:dyDescent="0.2">
      <c r="A26" s="217" t="s">
        <v>208</v>
      </c>
      <c r="B26" s="217"/>
      <c r="C26" s="217"/>
      <c r="D26" s="217"/>
      <c r="E26" s="217"/>
      <c r="F26" s="217"/>
      <c r="G26" s="162" t="s">
        <v>210</v>
      </c>
      <c r="H26" s="162" t="s">
        <v>210</v>
      </c>
      <c r="I26" s="162" t="s">
        <v>211</v>
      </c>
      <c r="J26" s="162" t="s">
        <v>211</v>
      </c>
    </row>
    <row r="27" spans="1:14" x14ac:dyDescent="0.2">
      <c r="A27" s="163" t="s">
        <v>7</v>
      </c>
      <c r="B27" s="216" t="s">
        <v>170</v>
      </c>
      <c r="C27" s="216"/>
      <c r="D27" s="216"/>
      <c r="E27" s="216"/>
      <c r="F27" s="216"/>
      <c r="G27" s="164"/>
      <c r="H27" s="164"/>
      <c r="I27" s="164"/>
      <c r="J27" s="164"/>
    </row>
    <row r="28" spans="1:14" x14ac:dyDescent="0.2">
      <c r="A28" s="163" t="s">
        <v>8</v>
      </c>
      <c r="B28" s="216" t="s">
        <v>171</v>
      </c>
      <c r="C28" s="216"/>
      <c r="D28" s="216"/>
      <c r="E28" s="216"/>
      <c r="F28" s="216"/>
      <c r="G28" s="164"/>
      <c r="H28" s="164"/>
      <c r="I28" s="164"/>
      <c r="J28" s="164"/>
    </row>
    <row r="29" spans="1:14" x14ac:dyDescent="0.2">
      <c r="A29" s="165"/>
      <c r="B29" s="166"/>
      <c r="C29" s="165"/>
      <c r="D29" s="165"/>
      <c r="E29" s="165"/>
      <c r="F29" s="165"/>
      <c r="G29" s="165"/>
      <c r="H29" s="165"/>
      <c r="I29" s="165"/>
      <c r="J29" s="165"/>
    </row>
    <row r="30" spans="1:14" ht="33.75" customHeight="1" x14ac:dyDescent="0.2">
      <c r="A30" s="217" t="s">
        <v>209</v>
      </c>
      <c r="B30" s="217"/>
      <c r="C30" s="217"/>
      <c r="D30" s="217"/>
      <c r="E30" s="217"/>
      <c r="F30" s="217"/>
      <c r="G30" s="162" t="s">
        <v>210</v>
      </c>
      <c r="H30" s="162" t="s">
        <v>210</v>
      </c>
      <c r="I30" s="162" t="s">
        <v>211</v>
      </c>
      <c r="J30" s="162" t="s">
        <v>211</v>
      </c>
    </row>
    <row r="31" spans="1:14" x14ac:dyDescent="0.2">
      <c r="A31" s="163" t="s">
        <v>7</v>
      </c>
      <c r="B31" s="216" t="s">
        <v>170</v>
      </c>
      <c r="C31" s="216"/>
      <c r="D31" s="216"/>
      <c r="E31" s="216"/>
      <c r="F31" s="216"/>
      <c r="G31" s="164"/>
      <c r="H31" s="164"/>
      <c r="I31" s="164"/>
      <c r="J31" s="164"/>
    </row>
    <row r="32" spans="1:14" x14ac:dyDescent="0.2">
      <c r="A32" s="163" t="s">
        <v>8</v>
      </c>
      <c r="B32" s="216" t="s">
        <v>171</v>
      </c>
      <c r="C32" s="216"/>
      <c r="D32" s="216"/>
      <c r="E32" s="216"/>
      <c r="F32" s="216"/>
      <c r="G32" s="164"/>
      <c r="H32" s="164"/>
      <c r="I32" s="164"/>
      <c r="J32" s="164"/>
    </row>
  </sheetData>
  <mergeCells count="21">
    <mergeCell ref="A9:F9"/>
    <mergeCell ref="B11:F11"/>
    <mergeCell ref="B12:F12"/>
    <mergeCell ref="A1:F1"/>
    <mergeCell ref="A14:F14"/>
    <mergeCell ref="B7:F7"/>
    <mergeCell ref="B4:F4"/>
    <mergeCell ref="A3:F3"/>
    <mergeCell ref="B16:F16"/>
    <mergeCell ref="B17:F17"/>
    <mergeCell ref="B18:F18"/>
    <mergeCell ref="B23:F23"/>
    <mergeCell ref="B24:F24"/>
    <mergeCell ref="A20:F20"/>
    <mergeCell ref="A22:F22"/>
    <mergeCell ref="B32:F32"/>
    <mergeCell ref="A26:F26"/>
    <mergeCell ref="B27:F27"/>
    <mergeCell ref="B28:F28"/>
    <mergeCell ref="A30:F30"/>
    <mergeCell ref="B31:F31"/>
  </mergeCells>
  <pageMargins left="0.11811023622047245" right="0.11811023622047245" top="0.15748031496062992" bottom="0.15748031496062992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0" workbookViewId="0">
      <selection activeCell="B1" sqref="B1"/>
    </sheetView>
  </sheetViews>
  <sheetFormatPr defaultRowHeight="14.25" x14ac:dyDescent="0.2"/>
  <cols>
    <col min="1" max="1" width="7.85546875" style="109" customWidth="1"/>
    <col min="2" max="2" width="35.28515625" style="109" customWidth="1"/>
    <col min="3" max="3" width="11.42578125" style="109" customWidth="1"/>
    <col min="4" max="4" width="9.5703125" style="109" customWidth="1"/>
    <col min="5" max="5" width="11.140625" style="109" customWidth="1"/>
    <col min="6" max="6" width="9.140625" style="109"/>
    <col min="7" max="7" width="9" style="109" customWidth="1"/>
    <col min="8" max="8" width="9.140625" style="109"/>
    <col min="9" max="9" width="8.140625" style="109" customWidth="1"/>
    <col min="10" max="14" width="9.140625" style="109"/>
    <col min="15" max="15" width="14.5703125" style="109" customWidth="1"/>
    <col min="16" max="16" width="13.28515625" style="109" customWidth="1"/>
    <col min="17" max="16384" width="9.140625" style="109"/>
  </cols>
  <sheetData>
    <row r="1" spans="1:15" x14ac:dyDescent="0.2">
      <c r="B1" s="109" t="s">
        <v>221</v>
      </c>
    </row>
    <row r="2" spans="1:15" ht="16.5" customHeight="1" thickBot="1" x14ac:dyDescent="0.25">
      <c r="A2" s="108"/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6.5" thickTop="1" thickBot="1" x14ac:dyDescent="0.25">
      <c r="A3" s="110" t="s">
        <v>150</v>
      </c>
      <c r="B3" s="111" t="s">
        <v>152</v>
      </c>
      <c r="C3" s="238" t="s">
        <v>187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</row>
    <row r="4" spans="1:15" ht="15.75" thickTop="1" thickBot="1" x14ac:dyDescent="0.25">
      <c r="A4" s="110" t="s">
        <v>151</v>
      </c>
      <c r="B4" s="241" t="s">
        <v>153</v>
      </c>
      <c r="C4" s="112" t="s">
        <v>174</v>
      </c>
      <c r="D4" s="112" t="s">
        <v>175</v>
      </c>
      <c r="E4" s="112" t="s">
        <v>176</v>
      </c>
      <c r="F4" s="112" t="s">
        <v>177</v>
      </c>
      <c r="G4" s="112" t="s">
        <v>178</v>
      </c>
      <c r="H4" s="112" t="s">
        <v>179</v>
      </c>
      <c r="I4" s="112" t="s">
        <v>180</v>
      </c>
      <c r="J4" s="112" t="s">
        <v>181</v>
      </c>
      <c r="K4" s="112" t="s">
        <v>182</v>
      </c>
      <c r="L4" s="112" t="s">
        <v>183</v>
      </c>
      <c r="M4" s="112" t="s">
        <v>184</v>
      </c>
      <c r="N4" s="113" t="s">
        <v>185</v>
      </c>
      <c r="O4" s="114" t="s">
        <v>11</v>
      </c>
    </row>
    <row r="5" spans="1:15" ht="15" thickBot="1" x14ac:dyDescent="0.25">
      <c r="A5" s="115"/>
      <c r="B5" s="242"/>
      <c r="C5" s="116">
        <v>31</v>
      </c>
      <c r="D5" s="116">
        <v>28</v>
      </c>
      <c r="E5" s="116">
        <v>31</v>
      </c>
      <c r="F5" s="116">
        <v>30</v>
      </c>
      <c r="G5" s="116">
        <v>31</v>
      </c>
      <c r="H5" s="116">
        <v>30</v>
      </c>
      <c r="I5" s="116">
        <v>31</v>
      </c>
      <c r="J5" s="116">
        <v>31</v>
      </c>
      <c r="K5" s="116">
        <v>30</v>
      </c>
      <c r="L5" s="116">
        <v>31</v>
      </c>
      <c r="M5" s="116">
        <v>30</v>
      </c>
      <c r="N5" s="117">
        <v>31</v>
      </c>
      <c r="O5" s="118"/>
    </row>
    <row r="6" spans="1:15" ht="16.5" thickTop="1" thickBot="1" x14ac:dyDescent="0.25">
      <c r="A6" s="119">
        <v>1</v>
      </c>
      <c r="B6" s="120" t="s">
        <v>158</v>
      </c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  <c r="O6" s="121"/>
    </row>
    <row r="7" spans="1:15" ht="15" thickBot="1" x14ac:dyDescent="0.25">
      <c r="A7" s="122" t="s">
        <v>159</v>
      </c>
      <c r="B7" s="123" t="s">
        <v>186</v>
      </c>
      <c r="C7" s="233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5"/>
      <c r="O7" s="124">
        <f>SUM(C7)</f>
        <v>0</v>
      </c>
    </row>
    <row r="8" spans="1:15" ht="29.25" thickBot="1" x14ac:dyDescent="0.25">
      <c r="A8" s="122" t="s">
        <v>160</v>
      </c>
      <c r="B8" s="123" t="s">
        <v>155</v>
      </c>
      <c r="C8" s="233"/>
      <c r="D8" s="234"/>
      <c r="E8" s="246"/>
      <c r="F8" s="247"/>
      <c r="G8" s="234"/>
      <c r="H8" s="246"/>
      <c r="I8" s="247"/>
      <c r="J8" s="234"/>
      <c r="K8" s="246"/>
      <c r="L8" s="247"/>
      <c r="M8" s="234"/>
      <c r="N8" s="235"/>
      <c r="O8" s="124">
        <f>SUM(C8:N8)</f>
        <v>0</v>
      </c>
    </row>
    <row r="9" spans="1:15" ht="15" thickBot="1" x14ac:dyDescent="0.25">
      <c r="A9" s="122" t="s">
        <v>161</v>
      </c>
      <c r="B9" s="123" t="s">
        <v>156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4">
        <f>SUM(C9:N9)</f>
        <v>0</v>
      </c>
    </row>
    <row r="10" spans="1:15" ht="15.75" thickBot="1" x14ac:dyDescent="0.25">
      <c r="A10" s="126"/>
      <c r="B10" s="127"/>
      <c r="C10" s="243" t="s">
        <v>157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5"/>
      <c r="O10" s="128"/>
    </row>
    <row r="11" spans="1:15" ht="16.5" thickTop="1" thickBot="1" x14ac:dyDescent="0.25">
      <c r="A11" s="119">
        <v>2</v>
      </c>
      <c r="B11" s="120" t="s">
        <v>154</v>
      </c>
      <c r="C11" s="230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2"/>
      <c r="O11" s="121"/>
    </row>
    <row r="12" spans="1:15" ht="15" thickBot="1" x14ac:dyDescent="0.25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1:15" ht="15" thickBot="1" x14ac:dyDescent="0.25">
      <c r="B13" s="130" t="s">
        <v>162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</row>
    <row r="14" spans="1:15" x14ac:dyDescent="0.2">
      <c r="B14" s="131" t="s">
        <v>216</v>
      </c>
      <c r="C14" s="254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  <c r="O14" s="129"/>
    </row>
    <row r="15" spans="1:15" x14ac:dyDescent="0.2">
      <c r="B15" s="131" t="s">
        <v>217</v>
      </c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129"/>
    </row>
    <row r="16" spans="1:15" ht="15" thickBot="1" x14ac:dyDescent="0.25">
      <c r="B16" s="135" t="s">
        <v>218</v>
      </c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  <c r="O16" s="129"/>
    </row>
    <row r="17" spans="2:15" x14ac:dyDescent="0.2"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2:15" ht="15" thickBot="1" x14ac:dyDescent="0.25"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2:15" ht="15" thickBot="1" x14ac:dyDescent="0.25">
      <c r="B19" s="130" t="s">
        <v>163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2:15" x14ac:dyDescent="0.2">
      <c r="B20" s="140" t="s">
        <v>214</v>
      </c>
      <c r="C20" s="250">
        <f>C7</f>
        <v>0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139">
        <f>SUM(C20)</f>
        <v>0</v>
      </c>
    </row>
    <row r="21" spans="2:15" x14ac:dyDescent="0.2">
      <c r="B21" s="109" t="s">
        <v>215</v>
      </c>
      <c r="C21" s="252">
        <f>C8*C14*SUM(C5:E5)/SUM(C5:N5)</f>
        <v>0</v>
      </c>
      <c r="D21" s="253"/>
      <c r="E21" s="253"/>
      <c r="F21" s="253">
        <f>F8*F14*SUM(F5:H5)/SUM(C5:N5)</f>
        <v>0</v>
      </c>
      <c r="G21" s="253"/>
      <c r="H21" s="253"/>
      <c r="I21" s="253">
        <f>I8*I14*SUM(I5:K5)/SUM(C5:N5)</f>
        <v>0</v>
      </c>
      <c r="J21" s="253"/>
      <c r="K21" s="253"/>
      <c r="L21" s="253">
        <f>L8*L14*SUM(L5:N5)/SUM(C5:N5)</f>
        <v>0</v>
      </c>
      <c r="M21" s="253"/>
      <c r="N21" s="253"/>
      <c r="O21" s="141">
        <f>SUM(C21:N21)</f>
        <v>0</v>
      </c>
    </row>
    <row r="22" spans="2:15" ht="15" thickBot="1" x14ac:dyDescent="0.25">
      <c r="B22" s="140" t="s">
        <v>213</v>
      </c>
      <c r="C22" s="142">
        <f t="shared" ref="C22:N22" si="0">C9*C15*C5/SUM($C5:$N5)</f>
        <v>0</v>
      </c>
      <c r="D22" s="143">
        <f t="shared" si="0"/>
        <v>0</v>
      </c>
      <c r="E22" s="143">
        <f t="shared" si="0"/>
        <v>0</v>
      </c>
      <c r="F22" s="143">
        <f t="shared" si="0"/>
        <v>0</v>
      </c>
      <c r="G22" s="143">
        <f t="shared" si="0"/>
        <v>0</v>
      </c>
      <c r="H22" s="143">
        <f t="shared" si="0"/>
        <v>0</v>
      </c>
      <c r="I22" s="143">
        <f t="shared" si="0"/>
        <v>0</v>
      </c>
      <c r="J22" s="143">
        <f t="shared" si="0"/>
        <v>0</v>
      </c>
      <c r="K22" s="143">
        <f t="shared" si="0"/>
        <v>0</v>
      </c>
      <c r="L22" s="143">
        <f t="shared" si="0"/>
        <v>0</v>
      </c>
      <c r="M22" s="143">
        <f t="shared" si="0"/>
        <v>0</v>
      </c>
      <c r="N22" s="143">
        <f t="shared" si="0"/>
        <v>0</v>
      </c>
      <c r="O22" s="144">
        <f>SUM(C22:N22)</f>
        <v>0</v>
      </c>
    </row>
    <row r="23" spans="2:15" ht="15.75" thickBot="1" x14ac:dyDescent="0.3">
      <c r="B23" s="135" t="s">
        <v>188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45">
        <f>SUM(O20:O22)</f>
        <v>0</v>
      </c>
    </row>
    <row r="24" spans="2:15" x14ac:dyDescent="0.2"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</row>
    <row r="25" spans="2:15" ht="15" x14ac:dyDescent="0.25">
      <c r="B25" s="146" t="s">
        <v>189</v>
      </c>
      <c r="C25" s="147"/>
      <c r="D25" s="148"/>
      <c r="E25" s="148"/>
      <c r="F25" s="148"/>
      <c r="G25" s="148"/>
      <c r="H25" s="148"/>
      <c r="I25" s="129"/>
      <c r="J25" s="129"/>
      <c r="K25" s="129"/>
      <c r="L25" s="129"/>
      <c r="M25" s="129"/>
    </row>
    <row r="26" spans="2:15" x14ac:dyDescent="0.2">
      <c r="B26" s="151" t="s">
        <v>190</v>
      </c>
      <c r="C26" s="150">
        <f>O23</f>
        <v>0</v>
      </c>
      <c r="D26" s="148"/>
      <c r="E26" s="148"/>
      <c r="F26" s="148"/>
      <c r="G26" s="148"/>
      <c r="H26" s="148"/>
      <c r="I26" s="129"/>
      <c r="J26" s="129"/>
      <c r="K26" s="129"/>
      <c r="L26" s="129"/>
      <c r="M26" s="129"/>
    </row>
    <row r="27" spans="2:15" x14ac:dyDescent="0.2">
      <c r="B27" s="151" t="s">
        <v>191</v>
      </c>
      <c r="C27" s="152" t="e">
        <f>C25/C26</f>
        <v>#DIV/0!</v>
      </c>
      <c r="D27" s="148"/>
      <c r="E27" s="148"/>
      <c r="F27" s="148"/>
      <c r="G27" s="148"/>
      <c r="H27" s="148"/>
      <c r="I27" s="129"/>
      <c r="J27" s="129"/>
      <c r="K27" s="129"/>
      <c r="L27" s="129"/>
      <c r="M27" s="129"/>
    </row>
    <row r="28" spans="2:15" x14ac:dyDescent="0.2">
      <c r="B28" s="151" t="s">
        <v>192</v>
      </c>
      <c r="C28" s="152" t="e">
        <f>C27*C14*SUM(C5:E5)/SUM(C5:N5)</f>
        <v>#DIV/0!</v>
      </c>
      <c r="D28" s="152" t="e">
        <f>C27*F14*SUM(F5:H5)/SUM(C5:N5)</f>
        <v>#DIV/0!</v>
      </c>
      <c r="E28" s="152" t="e">
        <f>C27*I14*SUM(I5:K5)/SUM(C5:N5)</f>
        <v>#DIV/0!</v>
      </c>
      <c r="F28" s="152" t="e">
        <f>C27*L14*SUM(L5:N5)/SUM(C5:N5)</f>
        <v>#DIV/0!</v>
      </c>
      <c r="G28" s="148"/>
      <c r="H28" s="148"/>
      <c r="I28" s="129"/>
      <c r="J28" s="129"/>
      <c r="K28" s="129"/>
      <c r="L28" s="129"/>
      <c r="M28" s="129"/>
      <c r="N28" s="129"/>
      <c r="O28" s="129"/>
    </row>
    <row r="29" spans="2:15" x14ac:dyDescent="0.2">
      <c r="B29" s="151" t="s">
        <v>193</v>
      </c>
      <c r="C29" s="152" t="e">
        <f t="shared" ref="C29:N29" si="1">$C$27*C15*C5/SUM($C$5:$N$5)</f>
        <v>#DIV/0!</v>
      </c>
      <c r="D29" s="152" t="e">
        <f t="shared" si="1"/>
        <v>#DIV/0!</v>
      </c>
      <c r="E29" s="152" t="e">
        <f t="shared" si="1"/>
        <v>#DIV/0!</v>
      </c>
      <c r="F29" s="152" t="e">
        <f t="shared" si="1"/>
        <v>#DIV/0!</v>
      </c>
      <c r="G29" s="152" t="e">
        <f t="shared" si="1"/>
        <v>#DIV/0!</v>
      </c>
      <c r="H29" s="152" t="e">
        <f t="shared" si="1"/>
        <v>#DIV/0!</v>
      </c>
      <c r="I29" s="152" t="e">
        <f t="shared" si="1"/>
        <v>#DIV/0!</v>
      </c>
      <c r="J29" s="152" t="e">
        <f t="shared" si="1"/>
        <v>#DIV/0!</v>
      </c>
      <c r="K29" s="152" t="e">
        <f t="shared" si="1"/>
        <v>#DIV/0!</v>
      </c>
      <c r="L29" s="152" t="e">
        <f t="shared" si="1"/>
        <v>#DIV/0!</v>
      </c>
      <c r="M29" s="152" t="e">
        <f t="shared" si="1"/>
        <v>#DIV/0!</v>
      </c>
      <c r="N29" s="152" t="e">
        <f t="shared" si="1"/>
        <v>#DIV/0!</v>
      </c>
      <c r="O29" s="129"/>
    </row>
    <row r="30" spans="2:15" x14ac:dyDescent="0.2">
      <c r="B30" s="151" t="s">
        <v>194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29"/>
    </row>
    <row r="31" spans="2:15" x14ac:dyDescent="0.2">
      <c r="B31" s="151" t="s">
        <v>195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29"/>
    </row>
    <row r="32" spans="2:15" x14ac:dyDescent="0.2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29"/>
    </row>
    <row r="33" spans="2:15" x14ac:dyDescent="0.2">
      <c r="B33" s="151" t="s">
        <v>196</v>
      </c>
      <c r="C33" s="150" t="e">
        <f>C27*C7</f>
        <v>#DIV/0!</v>
      </c>
      <c r="D33" s="152"/>
      <c r="E33" s="152"/>
      <c r="F33" s="152"/>
      <c r="H33" s="152"/>
      <c r="I33" s="152"/>
      <c r="J33" s="152"/>
      <c r="K33" s="152"/>
      <c r="L33" s="152"/>
      <c r="M33" s="152"/>
      <c r="N33" s="152"/>
      <c r="O33" s="150" t="e">
        <f>C33</f>
        <v>#DIV/0!</v>
      </c>
    </row>
    <row r="34" spans="2:15" x14ac:dyDescent="0.2">
      <c r="B34" s="151" t="s">
        <v>197</v>
      </c>
      <c r="C34" s="150" t="e">
        <f>C28*C8</f>
        <v>#DIV/0!</v>
      </c>
      <c r="D34" s="150" t="e">
        <f>D28*F8</f>
        <v>#DIV/0!</v>
      </c>
      <c r="E34" s="150" t="e">
        <f>E28*I8</f>
        <v>#DIV/0!</v>
      </c>
      <c r="F34" s="150" t="e">
        <f>F28*L8</f>
        <v>#DIV/0!</v>
      </c>
      <c r="G34" s="152"/>
      <c r="H34" s="152"/>
      <c r="I34" s="152"/>
      <c r="J34" s="152"/>
      <c r="K34" s="152"/>
      <c r="L34" s="152"/>
      <c r="M34" s="152"/>
      <c r="N34" s="152"/>
      <c r="O34" s="150" t="e">
        <f>SUM(C34:F34)</f>
        <v>#DIV/0!</v>
      </c>
    </row>
    <row r="35" spans="2:15" x14ac:dyDescent="0.2">
      <c r="B35" s="151" t="s">
        <v>198</v>
      </c>
      <c r="C35" s="150" t="e">
        <f>C29*C9</f>
        <v>#DIV/0!</v>
      </c>
      <c r="D35" s="150" t="e">
        <f t="shared" ref="D35:N35" si="2">D29*D9</f>
        <v>#DIV/0!</v>
      </c>
      <c r="E35" s="150" t="e">
        <f t="shared" si="2"/>
        <v>#DIV/0!</v>
      </c>
      <c r="F35" s="150" t="e">
        <f t="shared" si="2"/>
        <v>#DIV/0!</v>
      </c>
      <c r="G35" s="150" t="e">
        <f t="shared" si="2"/>
        <v>#DIV/0!</v>
      </c>
      <c r="H35" s="150" t="e">
        <f t="shared" si="2"/>
        <v>#DIV/0!</v>
      </c>
      <c r="I35" s="150" t="e">
        <f t="shared" si="2"/>
        <v>#DIV/0!</v>
      </c>
      <c r="J35" s="150" t="e">
        <f t="shared" si="2"/>
        <v>#DIV/0!</v>
      </c>
      <c r="K35" s="150" t="e">
        <f t="shared" si="2"/>
        <v>#DIV/0!</v>
      </c>
      <c r="L35" s="150" t="e">
        <f t="shared" si="2"/>
        <v>#DIV/0!</v>
      </c>
      <c r="M35" s="150" t="e">
        <f t="shared" si="2"/>
        <v>#DIV/0!</v>
      </c>
      <c r="N35" s="150" t="e">
        <f t="shared" si="2"/>
        <v>#DIV/0!</v>
      </c>
      <c r="O35" s="150" t="e">
        <f>SUM(C35:N35)</f>
        <v>#DIV/0!</v>
      </c>
    </row>
    <row r="36" spans="2:15" ht="15" x14ac:dyDescent="0.25"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47" t="e">
        <f>SUM(O33:O35)</f>
        <v>#DIV/0!</v>
      </c>
    </row>
    <row r="37" spans="2:15" ht="15" thickBot="1" x14ac:dyDescent="0.25"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29"/>
    </row>
    <row r="38" spans="2:15" x14ac:dyDescent="0.2">
      <c r="B38" s="153" t="s">
        <v>199</v>
      </c>
      <c r="C38" s="255" t="e">
        <f>C7*C27</f>
        <v>#DIV/0!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154" t="e">
        <f>SUM(C38)</f>
        <v>#DIV/0!</v>
      </c>
    </row>
    <row r="39" spans="2:15" x14ac:dyDescent="0.2">
      <c r="C39" s="257" t="e">
        <f>$C27*C8*C14*SUM(C5:E5)/SUM($C5:$N5)</f>
        <v>#DIV/0!</v>
      </c>
      <c r="D39" s="258"/>
      <c r="E39" s="259"/>
      <c r="F39" s="257" t="e">
        <f>$C27*F8*F14*SUM(F5:H5)/SUM($C5:$N5)</f>
        <v>#DIV/0!</v>
      </c>
      <c r="G39" s="258"/>
      <c r="H39" s="259"/>
      <c r="I39" s="257" t="e">
        <f>$C27*I8*I14*SUM(I5:K5)/SUM($C5:$N5)</f>
        <v>#DIV/0!</v>
      </c>
      <c r="J39" s="258"/>
      <c r="K39" s="259"/>
      <c r="L39" s="257" t="e">
        <f>$C27*L8*L14*SUM(L5:N5)/SUM($C5:$N5)</f>
        <v>#DIV/0!</v>
      </c>
      <c r="M39" s="258"/>
      <c r="N39" s="258"/>
      <c r="O39" s="155" t="e">
        <f>SUM(C39:N39)</f>
        <v>#DIV/0!</v>
      </c>
    </row>
    <row r="40" spans="2:15" ht="15" thickBot="1" x14ac:dyDescent="0.25">
      <c r="C40" s="156" t="e">
        <f t="shared" ref="C40:N40" si="3">$C27*C9*C15*C5/SUM($C5:$N5)</f>
        <v>#DIV/0!</v>
      </c>
      <c r="D40" s="156" t="e">
        <f t="shared" si="3"/>
        <v>#DIV/0!</v>
      </c>
      <c r="E40" s="156" t="e">
        <f t="shared" si="3"/>
        <v>#DIV/0!</v>
      </c>
      <c r="F40" s="156" t="e">
        <f t="shared" si="3"/>
        <v>#DIV/0!</v>
      </c>
      <c r="G40" s="156" t="e">
        <f t="shared" si="3"/>
        <v>#DIV/0!</v>
      </c>
      <c r="H40" s="156" t="e">
        <f t="shared" si="3"/>
        <v>#DIV/0!</v>
      </c>
      <c r="I40" s="156" t="e">
        <f t="shared" si="3"/>
        <v>#DIV/0!</v>
      </c>
      <c r="J40" s="156" t="e">
        <f t="shared" si="3"/>
        <v>#DIV/0!</v>
      </c>
      <c r="K40" s="156" t="e">
        <f t="shared" si="3"/>
        <v>#DIV/0!</v>
      </c>
      <c r="L40" s="156" t="e">
        <f t="shared" si="3"/>
        <v>#DIV/0!</v>
      </c>
      <c r="M40" s="156" t="e">
        <f t="shared" si="3"/>
        <v>#DIV/0!</v>
      </c>
      <c r="N40" s="157" t="e">
        <f t="shared" si="3"/>
        <v>#DIV/0!</v>
      </c>
      <c r="O40" s="158" t="e">
        <f>SUM(C40:N40)</f>
        <v>#DIV/0!</v>
      </c>
    </row>
    <row r="41" spans="2:15" ht="15.75" thickBot="1" x14ac:dyDescent="0.3">
      <c r="O41" s="159" t="e">
        <f>SUM(O38:O40)</f>
        <v>#DIV/0!</v>
      </c>
    </row>
    <row r="43" spans="2:15" x14ac:dyDescent="0.2">
      <c r="B43" s="129" t="s">
        <v>202</v>
      </c>
      <c r="C43" s="109" t="s">
        <v>200</v>
      </c>
      <c r="E43" s="150">
        <v>15000000</v>
      </c>
      <c r="F43" s="149" t="e">
        <f>C27</f>
        <v>#DIV/0!</v>
      </c>
      <c r="G43" s="150" t="e">
        <f>E43*F43/12</f>
        <v>#DIV/0!</v>
      </c>
    </row>
    <row r="44" spans="2:15" x14ac:dyDescent="0.2">
      <c r="B44" s="129"/>
      <c r="C44" s="109" t="s">
        <v>201</v>
      </c>
      <c r="E44" s="150">
        <v>150000</v>
      </c>
      <c r="F44" s="149" t="e">
        <f>C28</f>
        <v>#DIV/0!</v>
      </c>
      <c r="G44" s="150" t="e">
        <f>E44*F44/3</f>
        <v>#DIV/0!</v>
      </c>
    </row>
    <row r="45" spans="2:15" x14ac:dyDescent="0.2">
      <c r="B45" s="129"/>
      <c r="C45" s="109" t="s">
        <v>203</v>
      </c>
      <c r="E45" s="129">
        <f>C9</f>
        <v>0</v>
      </c>
      <c r="F45" s="149" t="e">
        <f>C29</f>
        <v>#DIV/0!</v>
      </c>
      <c r="G45" s="160" t="e">
        <f>E45*F45</f>
        <v>#DIV/0!</v>
      </c>
    </row>
    <row r="46" spans="2:15" x14ac:dyDescent="0.2">
      <c r="G46" s="129" t="e">
        <f>SUM(G43:G45)</f>
        <v>#DIV/0!</v>
      </c>
    </row>
  </sheetData>
  <mergeCells count="25">
    <mergeCell ref="C38:N38"/>
    <mergeCell ref="C39:E39"/>
    <mergeCell ref="F39:H39"/>
    <mergeCell ref="I39:K39"/>
    <mergeCell ref="L39:N39"/>
    <mergeCell ref="F14:H14"/>
    <mergeCell ref="I14:K14"/>
    <mergeCell ref="L14:N14"/>
    <mergeCell ref="C20:N20"/>
    <mergeCell ref="C21:E21"/>
    <mergeCell ref="F21:H21"/>
    <mergeCell ref="I21:K21"/>
    <mergeCell ref="L21:N21"/>
    <mergeCell ref="C14:E14"/>
    <mergeCell ref="C11:N11"/>
    <mergeCell ref="C6:N6"/>
    <mergeCell ref="C7:N7"/>
    <mergeCell ref="B2:O2"/>
    <mergeCell ref="C3:O3"/>
    <mergeCell ref="B4:B5"/>
    <mergeCell ref="C10:N10"/>
    <mergeCell ref="C8:E8"/>
    <mergeCell ref="F8:H8"/>
    <mergeCell ref="I8:K8"/>
    <mergeCell ref="L8:N8"/>
  </mergeCells>
  <pageMargins left="0" right="0" top="0" bottom="0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Астр1</vt:lpstr>
      <vt:lpstr>Бстр2</vt:lpstr>
      <vt:lpstr>Встр3</vt:lpstr>
      <vt:lpstr>Гстр4</vt:lpstr>
      <vt:lpstr>ДиЂстр5</vt:lpstr>
      <vt:lpstr>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Bozo Tasovac</cp:lastModifiedBy>
  <cp:lastPrinted>2022-06-22T08:57:03Z</cp:lastPrinted>
  <dcterms:created xsi:type="dcterms:W3CDTF">2005-07-05T11:25:48Z</dcterms:created>
  <dcterms:modified xsi:type="dcterms:W3CDTF">2022-12-26T08:09:40Z</dcterms:modified>
</cp:coreProperties>
</file>