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tabRatio="875" firstSheet="7" activeTab="12"/>
  </bookViews>
  <sheets>
    <sheet name="1-PG.F prihod podeseni" sheetId="1" r:id="rId1"/>
    <sheet name="1.1-PG.F" sheetId="2" r:id="rId2"/>
    <sheet name="1.2-PG.F" sheetId="3" r:id="rId3"/>
    <sheet name="1.3-PG.F ZARADE" sheetId="4" r:id="rId4"/>
    <sheet name="2-PG.F sredstva" sheetId="5" r:id="rId5"/>
    <sheet name="3-PG.F prizn vrijedn." sheetId="6" r:id="rId6"/>
    <sheet name="4.F-S potrebna obrtna sredstva" sheetId="7" r:id="rId7"/>
    <sheet name="5-PG.F Struktura kapitala" sheetId="8" r:id="rId8"/>
    <sheet name="6-PG.F Krediti" sheetId="9" r:id="rId9"/>
    <sheet name="7-PG.F Troskovi rada" sheetId="10" r:id="rId10"/>
    <sheet name="8-PG.F povrat" sheetId="11" r:id="rId11"/>
    <sheet name="9-PG.F naplat. potraž." sheetId="12" r:id="rId12"/>
    <sheet name="10-PG.F star.str. potraž." sheetId="13" r:id="rId13"/>
  </sheets>
  <externalReferences>
    <externalReference r:id="rId16"/>
    <externalReference r:id="rId17"/>
  </externalReferences>
  <definedNames>
    <definedName name="_1A" localSheetId="8">'6-PG.F Krediti'!$P$13:$P$18</definedName>
    <definedName name="_1A">#REF!</definedName>
    <definedName name="_3" localSheetId="7">#REF!</definedName>
    <definedName name="_3" localSheetId="8">'6-PG.F Krediti'!#REF!</definedName>
    <definedName name="_3">'[1]9.F-P Krediti'!#REF!</definedName>
    <definedName name="_xlnm.Print_Area" localSheetId="2">'1.2-PG.F'!$A$1:$H$40</definedName>
    <definedName name="_xlnm.Print_Area" localSheetId="0">'1-PG.F prihod podeseni'!$A$1:$K$59</definedName>
    <definedName name="_xlnm.Print_Area" localSheetId="7">'5-PG.F Struktura kapitala'!$A$1:$L$60</definedName>
    <definedName name="_xlnm.Print_Area" localSheetId="10">'8-PG.F povrat'!$A$1:$M$39</definedName>
  </definedNames>
  <calcPr fullCalcOnLoad="1"/>
</workbook>
</file>

<file path=xl/comments1.xml><?xml version="1.0" encoding="utf-8"?>
<comments xmlns="http://schemas.openxmlformats.org/spreadsheetml/2006/main">
  <authors>
    <author>Izolda Kapor</author>
  </authors>
  <commentList>
    <comment ref="B7" authorId="0">
      <text>
        <r>
          <rPr>
            <b/>
            <sz val="8"/>
            <rFont val="Tahoma"/>
            <family val="0"/>
          </rPr>
          <t>Izolda Kapor:</t>
        </r>
        <r>
          <rPr>
            <sz val="8"/>
            <rFont val="Tahoma"/>
            <family val="0"/>
          </rPr>
          <t xml:space="preserve">
Навести да ли се извјештава за базну годину или за преиод примјене цијена-када се доставља за сваку годину предложеног тарифног периода посебно</t>
        </r>
      </text>
    </comment>
    <comment ref="C38" authorId="0">
      <text>
        <r>
          <rPr>
            <b/>
            <sz val="8"/>
            <rFont val="Tahoma"/>
            <family val="0"/>
          </rPr>
          <t>Izolda Kapor:</t>
        </r>
        <r>
          <rPr>
            <sz val="8"/>
            <rFont val="Tahoma"/>
            <family val="0"/>
          </rPr>
          <t xml:space="preserve">
Податак је исти као у помоћној табели 1.2 ПГ.Ф / може се преузети или да служи као провјера </t>
        </r>
      </text>
    </comment>
  </commentList>
</comments>
</file>

<file path=xl/comments10.xml><?xml version="1.0" encoding="utf-8"?>
<comments xmlns="http://schemas.openxmlformats.org/spreadsheetml/2006/main">
  <authors>
    <author>Izolda Kapor</author>
    <author>Milka Mumovic</author>
  </authors>
  <commentList>
    <comment ref="B7" authorId="0">
      <text>
        <r>
          <rPr>
            <b/>
            <sz val="8"/>
            <rFont val="Tahoma"/>
            <family val="0"/>
          </rPr>
          <t>Izolda Kapor:</t>
        </r>
        <r>
          <rPr>
            <sz val="8"/>
            <rFont val="Tahoma"/>
            <family val="0"/>
          </rPr>
          <t xml:space="preserve">
Навести да ли се извјештава за базну годину или за преиод примјене цијена-када се доставља за сваку годину предложеног тарифног периода посебно</t>
        </r>
      </text>
    </comment>
    <comment ref="C8" authorId="1">
      <text>
        <r>
          <rPr>
            <b/>
            <sz val="8"/>
            <rFont val="Tahoma"/>
            <family val="0"/>
          </rPr>
          <t>Трошкови  са рачуна 520, 521, 522 и 529  (остала лична примања, без пореза и доприноса)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Izolda Kapor</author>
  </authors>
  <commentList>
    <comment ref="B6" authorId="0">
      <text>
        <r>
          <rPr>
            <b/>
            <sz val="8"/>
            <rFont val="Tahoma"/>
            <family val="0"/>
          </rPr>
          <t>Izolda Kapor:</t>
        </r>
        <r>
          <rPr>
            <sz val="8"/>
            <rFont val="Tahoma"/>
            <family val="0"/>
          </rPr>
          <t xml:space="preserve">
Навести да ли се извјештава за базну годину или за преиод примјене цијена-када се доставља за сваку годину предложеног тарифног периода посебно</t>
        </r>
      </text>
    </comment>
  </commentList>
</comments>
</file>

<file path=xl/comments12.xml><?xml version="1.0" encoding="utf-8"?>
<comments xmlns="http://schemas.openxmlformats.org/spreadsheetml/2006/main">
  <authors>
    <author>Izolda Kapor</author>
  </authors>
  <commentList>
    <comment ref="B8" authorId="0">
      <text>
        <r>
          <rPr>
            <b/>
            <sz val="8"/>
            <rFont val="Tahoma"/>
            <family val="0"/>
          </rPr>
          <t>Izolda Kapor:</t>
        </r>
        <r>
          <rPr>
            <sz val="8"/>
            <rFont val="Tahoma"/>
            <family val="0"/>
          </rPr>
          <t xml:space="preserve">
Навести да ли се извјештава за базну годину или за преиод примјене цијена-када се доставља за сваку годину предложеног тарифног периода посебно</t>
        </r>
      </text>
    </comment>
  </commentList>
</comments>
</file>

<file path=xl/comments13.xml><?xml version="1.0" encoding="utf-8"?>
<comments xmlns="http://schemas.openxmlformats.org/spreadsheetml/2006/main">
  <authors>
    <author>Izolda Kapor</author>
  </authors>
  <commentList>
    <comment ref="B8" authorId="0">
      <text>
        <r>
          <rPr>
            <b/>
            <sz val="8"/>
            <rFont val="Tahoma"/>
            <family val="0"/>
          </rPr>
          <t>Izolda Kapor:</t>
        </r>
        <r>
          <rPr>
            <sz val="8"/>
            <rFont val="Tahoma"/>
            <family val="0"/>
          </rPr>
          <t xml:space="preserve">
Навести да ли се извјештава за базну годину или за преиод примјене цијена-када се доставља за сваку годину предложеног тарифног периода посебно</t>
        </r>
      </text>
    </comment>
  </commentList>
</comments>
</file>

<file path=xl/comments2.xml><?xml version="1.0" encoding="utf-8"?>
<comments xmlns="http://schemas.openxmlformats.org/spreadsheetml/2006/main">
  <authors>
    <author>Izolda Kapor</author>
  </authors>
  <commentList>
    <comment ref="B21" authorId="0">
      <text>
        <r>
          <rPr>
            <b/>
            <sz val="8"/>
            <rFont val="Tahoma"/>
            <family val="0"/>
          </rPr>
          <t>Izolda Kapor:</t>
        </r>
        <r>
          <rPr>
            <sz val="8"/>
            <rFont val="Tahoma"/>
            <family val="0"/>
          </rPr>
          <t xml:space="preserve">
ово немамо никако, може остати на три цифре</t>
        </r>
      </text>
    </comment>
    <comment ref="F42" authorId="0">
      <text>
        <r>
          <rPr>
            <b/>
            <sz val="8"/>
            <rFont val="Tahoma"/>
            <family val="0"/>
          </rPr>
          <t>Izolda Kapor:</t>
        </r>
        <r>
          <rPr>
            <sz val="8"/>
            <rFont val="Tahoma"/>
            <family val="0"/>
          </rPr>
          <t xml:space="preserve">
наплаћено од купаца: тех. пријем, ен сагласност, преглед и пуштање инсталација и сл; као и приход од изградње прикључка</t>
        </r>
      </text>
    </comment>
    <comment ref="F41" authorId="0">
      <text>
        <r>
          <rPr>
            <b/>
            <sz val="8"/>
            <rFont val="Tahoma"/>
            <family val="0"/>
          </rPr>
          <t>Izolda Kapor:</t>
        </r>
        <r>
          <rPr>
            <sz val="8"/>
            <rFont val="Tahoma"/>
            <family val="0"/>
          </rPr>
          <t xml:space="preserve">
накнада за ДИО ТРОШКОВА СИСТЕМА</t>
        </r>
      </text>
    </comment>
    <comment ref="F7" authorId="0">
      <text>
        <r>
          <rPr>
            <b/>
            <sz val="8"/>
            <rFont val="Tahoma"/>
            <family val="0"/>
          </rPr>
          <t>Izolda Kapor:</t>
        </r>
        <r>
          <rPr>
            <sz val="8"/>
            <rFont val="Tahoma"/>
            <family val="0"/>
          </rPr>
          <t xml:space="preserve">
Навести да ли се извјештава за базну годину или за преиод примјене цијена-када се доставља за сваку годину предложеног тарифног периода посебно</t>
        </r>
      </text>
    </comment>
  </commentList>
</comments>
</file>

<file path=xl/comments3.xml><?xml version="1.0" encoding="utf-8"?>
<comments xmlns="http://schemas.openxmlformats.org/spreadsheetml/2006/main">
  <authors>
    <author>Izolda Kapor</author>
  </authors>
  <commentList>
    <comment ref="B7" authorId="0">
      <text>
        <r>
          <rPr>
            <b/>
            <sz val="8"/>
            <rFont val="Tahoma"/>
            <family val="0"/>
          </rPr>
          <t>Izolda Kapor:</t>
        </r>
        <r>
          <rPr>
            <sz val="8"/>
            <rFont val="Tahoma"/>
            <family val="0"/>
          </rPr>
          <t xml:space="preserve">
Навести да ли се извјештава за базну годину или за преиод примјене цијена-када се доставља за сваку годину предложеног тарифног периода посебно</t>
        </r>
      </text>
    </comment>
  </commentList>
</comments>
</file>

<file path=xl/comments4.xml><?xml version="1.0" encoding="utf-8"?>
<comments xmlns="http://schemas.openxmlformats.org/spreadsheetml/2006/main">
  <authors>
    <author>Izolda Kapor</author>
  </authors>
  <commentList>
    <comment ref="C37" authorId="0">
      <text>
        <r>
          <rPr>
            <b/>
            <sz val="8"/>
            <rFont val="Tahoma"/>
            <family val="0"/>
          </rPr>
          <t>Izolda Kapor:</t>
        </r>
        <r>
          <rPr>
            <sz val="8"/>
            <rFont val="Tahoma"/>
            <family val="0"/>
          </rPr>
          <t xml:space="preserve">
осим 52991 које се накнадно евидентира
</t>
        </r>
      </text>
    </comment>
    <comment ref="A8" authorId="0">
      <text>
        <r>
          <rPr>
            <b/>
            <sz val="8"/>
            <rFont val="Tahoma"/>
            <family val="0"/>
          </rPr>
          <t>Izolda Kapor:</t>
        </r>
        <r>
          <rPr>
            <sz val="8"/>
            <rFont val="Tahoma"/>
            <family val="0"/>
          </rPr>
          <t xml:space="preserve">
Навести да ли се извјештава за базну годину или за преиод примјене цијена-када се доставља за сваку годину предложеног тарифног периода посебно</t>
        </r>
      </text>
    </comment>
  </commentList>
</comments>
</file>

<file path=xl/comments5.xml><?xml version="1.0" encoding="utf-8"?>
<comments xmlns="http://schemas.openxmlformats.org/spreadsheetml/2006/main">
  <authors>
    <author>Izolda Kapor</author>
  </authors>
  <commentList>
    <comment ref="B9" authorId="0">
      <text>
        <r>
          <rPr>
            <b/>
            <sz val="8"/>
            <rFont val="Tahoma"/>
            <family val="0"/>
          </rPr>
          <t>Izolda Kapor:</t>
        </r>
        <r>
          <rPr>
            <sz val="8"/>
            <rFont val="Tahoma"/>
            <family val="0"/>
          </rPr>
          <t xml:space="preserve">
Навести да ли се извјештава за базну годину или за преиод примјене цијена-када се доставља за сваку годину предложеног тарифног периода посебно</t>
        </r>
      </text>
    </comment>
  </commentList>
</comments>
</file>

<file path=xl/comments6.xml><?xml version="1.0" encoding="utf-8"?>
<comments xmlns="http://schemas.openxmlformats.org/spreadsheetml/2006/main">
  <authors>
    <author>Izolda Kapor</author>
  </authors>
  <commentList>
    <comment ref="B9" authorId="0">
      <text>
        <r>
          <rPr>
            <b/>
            <sz val="8"/>
            <rFont val="Tahoma"/>
            <family val="0"/>
          </rPr>
          <t>Izolda Kapor:</t>
        </r>
        <r>
          <rPr>
            <sz val="8"/>
            <rFont val="Tahoma"/>
            <family val="0"/>
          </rPr>
          <t xml:space="preserve">
Навести да ли се извјештава за базну годину или за преиод примјене цијена-када се доставља за сваку годину предложеног тарифног периода посебно</t>
        </r>
      </text>
    </comment>
  </commentList>
</comments>
</file>

<file path=xl/comments7.xml><?xml version="1.0" encoding="utf-8"?>
<comments xmlns="http://schemas.openxmlformats.org/spreadsheetml/2006/main">
  <authors>
    <author>Izolda Kapor</author>
  </authors>
  <commentList>
    <comment ref="A9" authorId="0">
      <text>
        <r>
          <rPr>
            <b/>
            <sz val="8"/>
            <rFont val="Tahoma"/>
            <family val="0"/>
          </rPr>
          <t>Izolda Kapor:</t>
        </r>
        <r>
          <rPr>
            <sz val="8"/>
            <rFont val="Tahoma"/>
            <family val="0"/>
          </rPr>
          <t xml:space="preserve">
Навести да ли се извјештава за базну годину или за преиод примјене цијена-када се доставља за сваку годину предложеног тарифног периода посебно</t>
        </r>
      </text>
    </comment>
  </commentList>
</comments>
</file>

<file path=xl/comments8.xml><?xml version="1.0" encoding="utf-8"?>
<comments xmlns="http://schemas.openxmlformats.org/spreadsheetml/2006/main">
  <authors>
    <author>Izolda Kapor</author>
  </authors>
  <commentList>
    <comment ref="B7" authorId="0">
      <text>
        <r>
          <rPr>
            <b/>
            <sz val="8"/>
            <rFont val="Tahoma"/>
            <family val="0"/>
          </rPr>
          <t>Izolda Kapor:</t>
        </r>
        <r>
          <rPr>
            <sz val="8"/>
            <rFont val="Tahoma"/>
            <family val="0"/>
          </rPr>
          <t xml:space="preserve">
Навести да ли се извјештава за базну годину или за преиод примјене цијена-када се доставља за сваку годину предложеног тарифног периода посебно</t>
        </r>
      </text>
    </comment>
  </commentList>
</comments>
</file>

<file path=xl/comments9.xml><?xml version="1.0" encoding="utf-8"?>
<comments xmlns="http://schemas.openxmlformats.org/spreadsheetml/2006/main">
  <authors>
    <author>Izolda Kapor</author>
  </authors>
  <commentList>
    <comment ref="B7" authorId="0">
      <text>
        <r>
          <rPr>
            <b/>
            <sz val="8"/>
            <rFont val="Tahoma"/>
            <family val="0"/>
          </rPr>
          <t>Izolda Kapor:</t>
        </r>
        <r>
          <rPr>
            <sz val="8"/>
            <rFont val="Tahoma"/>
            <family val="0"/>
          </rPr>
          <t xml:space="preserve">
Навести да ли се извјештава за базну годину или за преиод примјене цијена-када се доставља за сваку годину предложеног тарифног периода посебно</t>
        </r>
      </text>
    </comment>
  </commentList>
</comments>
</file>

<file path=xl/sharedStrings.xml><?xml version="1.0" encoding="utf-8"?>
<sst xmlns="http://schemas.openxmlformats.org/spreadsheetml/2006/main" count="893" uniqueCount="590">
  <si>
    <t>Дјелатност за коју се подносе подаци:</t>
  </si>
  <si>
    <t>базна година</t>
  </si>
  <si>
    <t>1. година</t>
  </si>
  <si>
    <t>2. година</t>
  </si>
  <si>
    <t>.... година</t>
  </si>
  <si>
    <t xml:space="preserve">Регулативна основа - вриједност на дан 31.12. </t>
  </si>
  <si>
    <t xml:space="preserve">почетно стање </t>
  </si>
  <si>
    <t>промјене у току годне</t>
  </si>
  <si>
    <t xml:space="preserve">закључно стање </t>
  </si>
  <si>
    <t>структура</t>
  </si>
  <si>
    <t xml:space="preserve">Нето вриједност средстава у употреби </t>
  </si>
  <si>
    <t>Средства у припреми</t>
  </si>
  <si>
    <t xml:space="preserve">Нето трајна обртна средства </t>
  </si>
  <si>
    <t>Нето вриједност донираних сталних средстава</t>
  </si>
  <si>
    <t xml:space="preserve">Структура капитала - вриједност на дан 31.12. </t>
  </si>
  <si>
    <t>... година</t>
  </si>
  <si>
    <t>Власнички капитал  - Основни капитал и резерве</t>
  </si>
  <si>
    <t>закључно стање</t>
  </si>
  <si>
    <t>%</t>
  </si>
  <si>
    <t>Кредитни извори (Кредити за стална средства)</t>
  </si>
  <si>
    <t>Трошкови капитала</t>
  </si>
  <si>
    <t>остварење</t>
  </si>
  <si>
    <t>захтјев</t>
  </si>
  <si>
    <t>Остварена  / захтијевана стопа поврата на власнички капитал</t>
  </si>
  <si>
    <t>Поврат на власнички капитал - добит из редовне активности</t>
  </si>
  <si>
    <t>Реализоване ревалоризационе резерве</t>
  </si>
  <si>
    <t>Просјечна каматна стопа на кредите за осн. средства</t>
  </si>
  <si>
    <t>Обрачуната камата (Поврат на кредитна средства)</t>
  </si>
  <si>
    <t>Прописана стопа пореза на добит</t>
  </si>
  <si>
    <t>Порез на добит од регулисане дјелатности</t>
  </si>
  <si>
    <t>Укупно  (7)+(9)</t>
  </si>
  <si>
    <t>( у КМ )</t>
  </si>
  <si>
    <t>Опрема</t>
  </si>
  <si>
    <t>Датум:</t>
  </si>
  <si>
    <t xml:space="preserve">     Потпис овлашћеног лица</t>
  </si>
  <si>
    <t>Дјелатности у области природног гаса</t>
  </si>
  <si>
    <t>Остале дјелатности</t>
  </si>
  <si>
    <t>Укупно</t>
  </si>
  <si>
    <t>Дјелатност 1</t>
  </si>
  <si>
    <t>(2)</t>
  </si>
  <si>
    <t>(3)</t>
  </si>
  <si>
    <t>(4)</t>
  </si>
  <si>
    <t>(5)</t>
  </si>
  <si>
    <t>(6)</t>
  </si>
  <si>
    <t>(7)</t>
  </si>
  <si>
    <t>(8)</t>
  </si>
  <si>
    <t>(9)</t>
  </si>
  <si>
    <t>(11)</t>
  </si>
  <si>
    <t>Дјелатност ПГ 1</t>
  </si>
  <si>
    <t>Дјелатност ПГ ...</t>
  </si>
  <si>
    <t>( у КМ)</t>
  </si>
  <si>
    <t>Број</t>
  </si>
  <si>
    <t>ОПИС</t>
  </si>
  <si>
    <t>(1)</t>
  </si>
  <si>
    <t xml:space="preserve">Пословни расходи </t>
  </si>
  <si>
    <t>Унесите захтијевану стопу поврата на власнички капитал</t>
  </si>
  <si>
    <t xml:space="preserve"> Набавна вриједност продате робе</t>
  </si>
  <si>
    <t>Стопа поврата на власнички капитал</t>
  </si>
  <si>
    <t>Трошкови материјала за израду</t>
  </si>
  <si>
    <t>Трошкови осталог материјала</t>
  </si>
  <si>
    <t>Приход од тарифних купаца за електричну енергију (36)+(55)+(57)-[(2)+(3)+(4)+(5)]</t>
  </si>
  <si>
    <t>Трошкови горива и енергије</t>
  </si>
  <si>
    <t>Потребни приход од тарифних купаца за електричну енергију (36)+(55)+(57)-[(2)+(3)+(4)+(5)]</t>
  </si>
  <si>
    <t>Трошкови услуга на изради учинака</t>
  </si>
  <si>
    <t>Трошкови транспортних услуга</t>
  </si>
  <si>
    <t>Трошкови услуга одржавања</t>
  </si>
  <si>
    <t>Трошкови закупнина</t>
  </si>
  <si>
    <t>Трошкови сајмова</t>
  </si>
  <si>
    <t>Трошкови рекламе и пропаганде</t>
  </si>
  <si>
    <t>Трошкови осталих производних услуга</t>
  </si>
  <si>
    <t>Трошкови амортизације</t>
  </si>
  <si>
    <t>Трошкови репрезентације</t>
  </si>
  <si>
    <t>Трошкови премија осигурања</t>
  </si>
  <si>
    <t>Трошкови платног промета</t>
  </si>
  <si>
    <t>Трошкови чланарина</t>
  </si>
  <si>
    <t>Трошкови обавезних доприноса</t>
  </si>
  <si>
    <t>Остали нематеријални трошкови</t>
  </si>
  <si>
    <t>Укупно интерно алоцирани трошкови</t>
  </si>
  <si>
    <t xml:space="preserve">Укупно трошкови  дјелатности  </t>
  </si>
  <si>
    <t xml:space="preserve">Пословни приходи </t>
  </si>
  <si>
    <t>Приход од продаје производа и услуга квалификованим купцима</t>
  </si>
  <si>
    <t>Повећање и смањење залиха учинака</t>
  </si>
  <si>
    <t>Приход од премија, субвенција и дотација</t>
  </si>
  <si>
    <t>Други пословни приходи</t>
  </si>
  <si>
    <t>Укупно пословни приходи</t>
  </si>
  <si>
    <t>Интерни приходи</t>
  </si>
  <si>
    <t>ОСТАЛИ ПРИХОДИ РЕГУЛИСАНЕ ДЈЕЛАТНОСТИ</t>
  </si>
  <si>
    <t xml:space="preserve">Поврат на уложени капитал </t>
  </si>
  <si>
    <t>УКУПНО ПОТРЕБНИ ПРИХОД ЗА ОБАВЉАЊЕ РЕГУЛИСАНЕ ДЈЕЛАТНОСТИ</t>
  </si>
  <si>
    <t xml:space="preserve">Обрачунати поврат на уложени капитал по просјечној пондерисаној стопи </t>
  </si>
  <si>
    <t xml:space="preserve">Подаци се подносе за сваку годину предложеног тарифног периода </t>
  </si>
  <si>
    <t>Додати потребни број стубаца</t>
  </si>
  <si>
    <t>Назив енергетског субјекта</t>
  </si>
  <si>
    <t>Потпис овлашћеног лица:</t>
  </si>
  <si>
    <t>Подаци из године:</t>
  </si>
  <si>
    <t>ТРОШКОВИ РЕГУЛИСАНЕ ДЈЕЛАТНОСТИ</t>
  </si>
  <si>
    <t>(у КМ)</t>
  </si>
  <si>
    <t>Просјечна пондерисана 
цијена капитала</t>
  </si>
  <si>
    <t>(u KM)</t>
  </si>
  <si>
    <t>(10)</t>
  </si>
  <si>
    <t>0222</t>
  </si>
  <si>
    <t>010</t>
  </si>
  <si>
    <t>011</t>
  </si>
  <si>
    <t xml:space="preserve">Број </t>
  </si>
  <si>
    <t>Конто</t>
  </si>
  <si>
    <t>Материјална средства</t>
  </si>
  <si>
    <t>Почетно стање</t>
  </si>
  <si>
    <t>Закључно стање</t>
  </si>
  <si>
    <t>Неалоцирано</t>
  </si>
  <si>
    <t>Дугује</t>
  </si>
  <si>
    <t xml:space="preserve">(4) </t>
  </si>
  <si>
    <t xml:space="preserve">(10) </t>
  </si>
  <si>
    <t xml:space="preserve">(11) </t>
  </si>
  <si>
    <t>1.</t>
  </si>
  <si>
    <t>5.</t>
  </si>
  <si>
    <t>6.</t>
  </si>
  <si>
    <t>Губитак</t>
  </si>
  <si>
    <t>8.</t>
  </si>
  <si>
    <t>Позајмљени капитал за осн. средства</t>
  </si>
  <si>
    <t>9.</t>
  </si>
  <si>
    <t>Дугорочни кредити за основна средства</t>
  </si>
  <si>
    <t>10.</t>
  </si>
  <si>
    <t>Краткорочни кредити за основна средства</t>
  </si>
  <si>
    <t>11.</t>
  </si>
  <si>
    <t>12.</t>
  </si>
  <si>
    <t>Дугорочне обавезе по основу фин. лизинга</t>
  </si>
  <si>
    <t>13.</t>
  </si>
  <si>
    <t>Дугорочни кредити за обртна средства</t>
  </si>
  <si>
    <t>14.</t>
  </si>
  <si>
    <t>Добављачи за основна средства</t>
  </si>
  <si>
    <t>15.</t>
  </si>
  <si>
    <t>Остали дугорочни извори</t>
  </si>
  <si>
    <t>16.</t>
  </si>
  <si>
    <t>Остали дугорочни кредити</t>
  </si>
  <si>
    <t>17.</t>
  </si>
  <si>
    <t>Дугорочна резервисања</t>
  </si>
  <si>
    <t>18.</t>
  </si>
  <si>
    <t>19.</t>
  </si>
  <si>
    <t>20.</t>
  </si>
  <si>
    <t>Укупно извори сталних средстава (1)+(8)+(15)</t>
  </si>
  <si>
    <t>21.</t>
  </si>
  <si>
    <t>22.</t>
  </si>
  <si>
    <t>Стална средства</t>
  </si>
  <si>
    <t>23.</t>
  </si>
  <si>
    <t>Аванси за основна средства</t>
  </si>
  <si>
    <t>24.</t>
  </si>
  <si>
    <t>25.</t>
  </si>
  <si>
    <t>Улагања у некретнине</t>
  </si>
  <si>
    <t>26.</t>
  </si>
  <si>
    <t>Нето обртна средства (31)-(27)</t>
  </si>
  <si>
    <t>27.</t>
  </si>
  <si>
    <t>Краткорочни кредити за обртна средства</t>
  </si>
  <si>
    <t>Краткрочне обавезе из пословних односа</t>
  </si>
  <si>
    <t>30.</t>
  </si>
  <si>
    <t>Краткорочне обавезе из основа финансирања</t>
  </si>
  <si>
    <t>31.</t>
  </si>
  <si>
    <t>32.</t>
  </si>
  <si>
    <t>Средства намијењена за отуђење</t>
  </si>
  <si>
    <t>33.</t>
  </si>
  <si>
    <t>Залихе материјала и производа</t>
  </si>
  <si>
    <t>34.</t>
  </si>
  <si>
    <t>Дати аванси</t>
  </si>
  <si>
    <t>35.</t>
  </si>
  <si>
    <t>Краткорочна потраживања из редовног пословања</t>
  </si>
  <si>
    <t>Краткорочни финансијски пласмани</t>
  </si>
  <si>
    <t>Укупно извори пословних средстава</t>
  </si>
  <si>
    <t>Укупно пословна средства</t>
  </si>
  <si>
    <t xml:space="preserve"> </t>
  </si>
  <si>
    <t>3</t>
  </si>
  <si>
    <t>2</t>
  </si>
  <si>
    <t>Опис</t>
  </si>
  <si>
    <t xml:space="preserve">Дјелатност за коју 
се подноси захтјев </t>
  </si>
  <si>
    <t>014</t>
  </si>
  <si>
    <t xml:space="preserve">Земљиште: </t>
  </si>
  <si>
    <t>0200</t>
  </si>
  <si>
    <t>0208</t>
  </si>
  <si>
    <t>Зграде, осим грађ. објеката основних постројења</t>
  </si>
  <si>
    <t>0210</t>
  </si>
  <si>
    <t xml:space="preserve">Грађевински објекти основних постројења: </t>
  </si>
  <si>
    <t>02210</t>
  </si>
  <si>
    <t>0220</t>
  </si>
  <si>
    <t>Објекти помоћних зграда (гаража и сл.)</t>
  </si>
  <si>
    <t xml:space="preserve">Приступни путеви </t>
  </si>
  <si>
    <t>Основна постројења и опрема - природни гас:</t>
  </si>
  <si>
    <t>Гасоводи - постројења</t>
  </si>
  <si>
    <t>02200</t>
  </si>
  <si>
    <t>Гасоводи до 6 бара</t>
  </si>
  <si>
    <t>02201</t>
  </si>
  <si>
    <t>02202</t>
  </si>
  <si>
    <t>Канцеларијска опрема</t>
  </si>
  <si>
    <t>Алат и инвентар</t>
  </si>
  <si>
    <t xml:space="preserve">Мјерно-регулациона опрема </t>
  </si>
  <si>
    <t>0223</t>
  </si>
  <si>
    <t>Транспортна средства - возила</t>
  </si>
  <si>
    <t>0224</t>
  </si>
  <si>
    <t>Контролни мјерни инструменти и ИТ опрема</t>
  </si>
  <si>
    <t>0225 и 0226</t>
  </si>
  <si>
    <t>Нето вриједност сталних средстава (у употреби и припреми)</t>
  </si>
  <si>
    <t>Средства која не улазе у регулативну основу</t>
  </si>
  <si>
    <t>Вриједност регулативне основе</t>
  </si>
  <si>
    <t xml:space="preserve">Износ ревалоризационог вишка </t>
  </si>
  <si>
    <t>Амортизација донираних средстава</t>
  </si>
  <si>
    <t>Реализација ревалоризационог вишка за годину</t>
  </si>
  <si>
    <t xml:space="preserve">Средства у припреми која неће бити активирана у наредној години </t>
  </si>
  <si>
    <t>Донације у стална средства</t>
  </si>
  <si>
    <t>Средства ОиЗ послова, a користе се за рег. дјелатност</t>
  </si>
  <si>
    <t>Амортизација редстава ОиЗ за регулисану дјелатност</t>
  </si>
  <si>
    <t>Грађевински објекти дјелатности природног гаса  [од (5) до (10]</t>
  </si>
  <si>
    <t>Укупно стална средства (22)+(23)</t>
  </si>
  <si>
    <t xml:space="preserve">Земљиште на којем се смјештени објекти основних постројења </t>
  </si>
  <si>
    <t>Остало земљоште</t>
  </si>
  <si>
    <t>Укупно материјална средства
 (1)+(4)+(11)</t>
  </si>
  <si>
    <t>Улагања у развој</t>
  </si>
  <si>
    <t xml:space="preserve">Концесије, патенти, лиценце и сл. права </t>
  </si>
  <si>
    <t xml:space="preserve">Остала нематеријална улагања </t>
  </si>
  <si>
    <t>Нематеријална средства  
[od (24) do (27)]</t>
  </si>
  <si>
    <t xml:space="preserve"> Стање на дан: 31.12.-------. год.</t>
  </si>
  <si>
    <t>Редни број</t>
  </si>
  <si>
    <t>(12)</t>
  </si>
  <si>
    <t>За годину закључно са 31.12.___</t>
  </si>
  <si>
    <t>Датум</t>
  </si>
  <si>
    <t>2.1.</t>
  </si>
  <si>
    <t>2.2</t>
  </si>
  <si>
    <t>3.1.</t>
  </si>
  <si>
    <t>4.</t>
  </si>
  <si>
    <t>5.1.</t>
  </si>
  <si>
    <t>6.1.</t>
  </si>
  <si>
    <t>6.2</t>
  </si>
  <si>
    <t>7.1.</t>
  </si>
  <si>
    <t>7.2.</t>
  </si>
  <si>
    <t>28.</t>
  </si>
  <si>
    <t>29.</t>
  </si>
  <si>
    <t>Трошкови рада</t>
  </si>
  <si>
    <t>За годину закључно са 31.12. ____</t>
  </si>
  <si>
    <t>Квалифика-
циона структура</t>
  </si>
  <si>
    <t>Обрачунатe нето зарадe и накнаде зарада</t>
  </si>
  <si>
    <t>Број радника на бази часова рада</t>
  </si>
  <si>
    <t>Просјечна нето лична примања и накнаде</t>
  </si>
  <si>
    <t>Порези и доприноси на примања запослених</t>
  </si>
  <si>
    <t>Зараде и накнаде за рад лицима која нису у радном односу</t>
  </si>
  <si>
    <t xml:space="preserve">Обрачунати укупни трошкови рада </t>
  </si>
  <si>
    <t>Планирани укупни трошкови рада</t>
  </si>
  <si>
    <t>(5)=(3)/(4)</t>
  </si>
  <si>
    <t>ВСС</t>
  </si>
  <si>
    <t>ВС</t>
  </si>
  <si>
    <t>ВКВ</t>
  </si>
  <si>
    <t>ССС</t>
  </si>
  <si>
    <t>КВ</t>
  </si>
  <si>
    <t>НК</t>
  </si>
  <si>
    <t>Период извјештавања:___________________________________</t>
  </si>
  <si>
    <t>Обрачун поврата на уложени капитал за обављање дјелатности</t>
  </si>
  <si>
    <t>Структура капитала за финансирање пословања</t>
  </si>
  <si>
    <t>Стање на дан______</t>
  </si>
  <si>
    <t xml:space="preserve">Опис </t>
  </si>
  <si>
    <t xml:space="preserve">Промјене у току године </t>
  </si>
  <si>
    <t>Потражује</t>
  </si>
  <si>
    <t>КАПИТАЛ</t>
  </si>
  <si>
    <t>Основни капитал</t>
  </si>
  <si>
    <t>Акцијски капитал</t>
  </si>
  <si>
    <t>Остали основни капитал</t>
  </si>
  <si>
    <t>Мањински интереси</t>
  </si>
  <si>
    <t>Уписани неуплаћени капитал</t>
  </si>
  <si>
    <t>Уплаћене неуписане акције</t>
  </si>
  <si>
    <t>Резерве</t>
  </si>
  <si>
    <t>Рев. резерве и нереализовани добици и губици</t>
  </si>
  <si>
    <t>Рев. резерве (MРС 16,  MРС 21, MРС 38)</t>
  </si>
  <si>
    <t>Нераспоређени добитак</t>
  </si>
  <si>
    <t>Нераспоређени добитак ранијих година</t>
  </si>
  <si>
    <t>Нераспоређени добитак текуће године</t>
  </si>
  <si>
    <t>Губитак ранијих година</t>
  </si>
  <si>
    <t>Губитак текуће године</t>
  </si>
  <si>
    <t>Дугорочно разграничени приходи за основна средства</t>
  </si>
  <si>
    <t>Дугорочне обавезе за улагања у некретнине</t>
  </si>
  <si>
    <t>Дугорочна средства [(22) до (25)]</t>
  </si>
  <si>
    <t xml:space="preserve">Дугорочни пласмани </t>
  </si>
  <si>
    <t>Краткорочне обавезе за обртна средства (28) до (30)</t>
  </si>
  <si>
    <t>Краткорочна средства (32) до (36)</t>
  </si>
  <si>
    <t>Учешће неалоцираног власничког капитала у 
неалоцираним изворима сталних средстава</t>
  </si>
  <si>
    <t>1A</t>
  </si>
  <si>
    <t xml:space="preserve">Цијена позајмљеног капитала </t>
  </si>
  <si>
    <t>1B</t>
  </si>
  <si>
    <t>Стање на дан ______</t>
  </si>
  <si>
    <t>2A</t>
  </si>
  <si>
    <t>2B</t>
  </si>
  <si>
    <t>Каматна
стопа
%</t>
  </si>
  <si>
    <t>Број уплата годишње</t>
  </si>
  <si>
    <t>Начин обрачуна камате</t>
  </si>
  <si>
    <t>Главница ( КМ)</t>
  </si>
  <si>
    <t>ДИО КОЈИ ДОСПИЈЕВА ДО 1 ГОДИНЕ</t>
  </si>
  <si>
    <t xml:space="preserve">Закључно стање кредита
(8)-(9)-(10) </t>
  </si>
  <si>
    <t xml:space="preserve">Обрачуната камата у току године
</t>
  </si>
  <si>
    <t>Повлачење кредита</t>
  </si>
  <si>
    <t xml:space="preserve">Почетак 
отплате </t>
  </si>
  <si>
    <t>Завршетак
отплате</t>
  </si>
  <si>
    <t>Износ повученог
кредита</t>
  </si>
  <si>
    <t>Отплаћено</t>
  </si>
  <si>
    <t xml:space="preserve">Алоцирани дугорочни кредити </t>
  </si>
  <si>
    <t>....</t>
  </si>
  <si>
    <t>n</t>
  </si>
  <si>
    <t>Укупно алоцирано на сегмент производње</t>
  </si>
  <si>
    <t xml:space="preserve">2. </t>
  </si>
  <si>
    <t xml:space="preserve">Неалоцирани дугорочни кредити </t>
  </si>
  <si>
    <t>Укупно неалоцирани кредити на сегменте</t>
  </si>
  <si>
    <t xml:space="preserve">Укупно за дјелатност производње  </t>
  </si>
  <si>
    <t>...</t>
  </si>
  <si>
    <t>Укупно алоцирано на сегменте остале дјелатности</t>
  </si>
  <si>
    <t xml:space="preserve">Укупно кредити </t>
  </si>
  <si>
    <t>Ред. бр</t>
  </si>
  <si>
    <t>Стална средства за обављање дјелатности_____ПГ</t>
  </si>
  <si>
    <t>Књиг. вриједност средстава у употреби на почетку године</t>
  </si>
  <si>
    <t>Исправка вриједности на почетку године</t>
  </si>
  <si>
    <t>Нето вриједност средстава на почетку године (3)-(4)</t>
  </si>
  <si>
    <t xml:space="preserve">Активирано у току извјештајног периода </t>
  </si>
  <si>
    <t>Амортизација у току извјештајног периода</t>
  </si>
  <si>
    <t>Расход у току извјештакног периода</t>
  </si>
  <si>
    <t>Нето вриједност средстава у употреби на дан извјештаја
(5)-(6)+(7)-(8)</t>
  </si>
  <si>
    <t>Средстава у припреми на дан извјештаја</t>
  </si>
  <si>
    <t xml:space="preserve">Нето вриједност сталних средстава на крају године (9)+(10) </t>
  </si>
  <si>
    <t xml:space="preserve"> Оцјена наплативости потраживања</t>
  </si>
  <si>
    <t>Комерцијални крајњи купци</t>
  </si>
  <si>
    <t>Даљинско гријање</t>
  </si>
  <si>
    <t>Домаћинства-крајњи купци</t>
  </si>
  <si>
    <t>број предмета</t>
  </si>
  <si>
    <t>вриједност</t>
  </si>
  <si>
    <t>Укупно ненаплаћена потраживања</t>
  </si>
  <si>
    <t>Потраживање преко 90 дана до 6 мјесеци</t>
  </si>
  <si>
    <t>Репрограм потраживања</t>
  </si>
  <si>
    <t>Искључење</t>
  </si>
  <si>
    <t>Тужба за наплату потраживања путем суда</t>
  </si>
  <si>
    <t>Искључење и тужба суду</t>
  </si>
  <si>
    <t>Процјена исхода спора: наплата 100% вриједности спора</t>
  </si>
  <si>
    <t>Процјена исхода спора: наплата 50% вриједности спора</t>
  </si>
  <si>
    <t>Процјена исхода спора: наплата мање од 50% вриједности спора</t>
  </si>
  <si>
    <t>Процјена исхода спора: пресуда у корист купца</t>
  </si>
  <si>
    <t>Потраживање преко 1 године</t>
  </si>
  <si>
    <t>Процијењена ненаплатива потраживања</t>
  </si>
  <si>
    <t>Процијењени постотак ненаплативих потраживања</t>
  </si>
  <si>
    <t>Исправка вриједности за ненаплатива потраживања</t>
  </si>
  <si>
    <t>Упутство:</t>
  </si>
  <si>
    <t xml:space="preserve"> 1. </t>
  </si>
  <si>
    <t>Уноси се број купаца и износ потраживања од њих која нису плаћена у року наведеном на рачуну</t>
  </si>
  <si>
    <t>2.</t>
  </si>
  <si>
    <t>Потраживања од 90 до 6 мјесеци</t>
  </si>
  <si>
    <t xml:space="preserve">3. </t>
  </si>
  <si>
    <t>Број опомена</t>
  </si>
  <si>
    <t>Уноси се број купаца којима је достављена опомена због доцње у плаћању рачуна и износ који дугују</t>
  </si>
  <si>
    <t>Број обавјештења о искључењу</t>
  </si>
  <si>
    <t>Тужба за наплату судским путем</t>
  </si>
  <si>
    <t>Уноси се број купаца против којих је поднесена тужба и укупна вриједност дуга за природни гас</t>
  </si>
  <si>
    <r>
      <t>Потраживање преко 6 мјесеци</t>
    </r>
    <r>
      <rPr>
        <sz val="9"/>
        <color indexed="9"/>
        <rFont val="Arial"/>
        <family val="2"/>
      </rPr>
      <t xml:space="preserve"> </t>
    </r>
  </si>
  <si>
    <t xml:space="preserve"> Старосна структура потраживања   </t>
  </si>
  <si>
    <t>За годину закључно са 31.12.___________</t>
  </si>
  <si>
    <t>Р. бр.</t>
  </si>
  <si>
    <t>Купац                                         (по категоријама потрошње)</t>
  </si>
  <si>
    <t>преко 90 дана</t>
  </si>
  <si>
    <t>преко180 дана</t>
  </si>
  <si>
    <t>Преко 1 године</t>
  </si>
  <si>
    <t>Индустријски крајњи купци</t>
  </si>
  <si>
    <t>број купаца</t>
  </si>
  <si>
    <t>вриједност у КМ</t>
  </si>
  <si>
    <t>Домаћинства - крајњи
 купци</t>
  </si>
  <si>
    <t>Исправка вриједности за
 ненаплатива потраживања</t>
  </si>
  <si>
    <t>КМ</t>
  </si>
  <si>
    <t>Индустријски крајњи
 купци</t>
  </si>
  <si>
    <t>Трошкови пореза</t>
  </si>
  <si>
    <t>Дјелатност 2</t>
  </si>
  <si>
    <t>Трошкови непроизводних услуга
 (ревизија, адвокати, чишћење и сл.)</t>
  </si>
  <si>
    <t>Заједнички и општи послови</t>
  </si>
  <si>
    <t>Неалоциране ставке</t>
  </si>
  <si>
    <t>Укупно стална средства  (21)+(22)</t>
  </si>
  <si>
    <t>Трошкови зарада, накнада зарада 
и остали лични расходи</t>
  </si>
  <si>
    <t>Трошкови накнада запосленим 
и физичким лицима</t>
  </si>
  <si>
    <t>Трошкови резервисања за 
материјалне трошкове</t>
  </si>
  <si>
    <t xml:space="preserve">Укупно трошкови  директно приписани 
регулисаној дјелатности  </t>
  </si>
  <si>
    <t>Интерно обрачунати трошкови 
производа и услуга</t>
  </si>
  <si>
    <t>Алокација трошкова у базној години или години примјене тарифа</t>
  </si>
  <si>
    <t>Приход од продаје робе тарифним купцима</t>
  </si>
  <si>
    <t>Приход од продаје производа и услуга тарифним купцима</t>
  </si>
  <si>
    <t>Приходи од активирања или потрошње учинака</t>
  </si>
  <si>
    <t>Приход од продаје робе квалификованим купцима</t>
  </si>
  <si>
    <t>Интерно алоцирани трошкови послова по кључевима за алокацију</t>
  </si>
  <si>
    <t>Назив енергетског субјекта: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</si>
  <si>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</si>
  <si>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</si>
  <si>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</si>
  <si>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</si>
  <si>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</si>
  <si>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</si>
  <si>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</si>
  <si>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</si>
  <si>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</si>
  <si>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</si>
  <si>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</si>
  <si>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</si>
  <si>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</si>
  <si>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</si>
  <si>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</si>
  <si>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</si>
  <si>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</si>
  <si>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</si>
  <si>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</si>
  <si>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</si>
  <si>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>3.6</t>
  </si>
  <si>
    <t>3.7</t>
  </si>
  <si>
    <t>3.8</t>
  </si>
  <si>
    <t>Уноси се број купаца којима је достављено обавјештење о искључењу због доцње у плаћању рачуна
и износ који дугују</t>
  </si>
  <si>
    <t>Уноси се број купаца којима је обустављена испорука и укупна вриједност дуга купаца којима је обустављена
 испорука</t>
  </si>
  <si>
    <t>Овдје се уносе и купци и потраживања од њих који имају и старија потраживања од 90 дана, али се не уноси кумулатив потраживања, него само она која припадају периоду 90 до 6 мјесеци</t>
  </si>
  <si>
    <t>Пословне просторије дјелатности у зиданим зградама</t>
  </si>
  <si>
    <t>Пословне просторије дјелатности у монтажним зградама</t>
  </si>
  <si>
    <t>Редни бр.</t>
  </si>
  <si>
    <t>Снабдјевач/Трговац</t>
  </si>
  <si>
    <t>Категорије купаца</t>
  </si>
  <si>
    <t>Процијењени постотак
ненаплативих потраживања</t>
  </si>
  <si>
    <t>Дјелатност
ПГ</t>
  </si>
  <si>
    <t xml:space="preserve">Од тога: дјелатност природног
гаса </t>
  </si>
  <si>
    <t>Кредити алоцирани на остале 
дјелатности</t>
  </si>
  <si>
    <t>Нето вриједност сталних средстава приписаних из ОиЗ послова</t>
  </si>
  <si>
    <t>Свега регулативна основа (1)+(2)+(3)-(4)-(5)</t>
  </si>
  <si>
    <t>Укупно дугорочни  извори (1)+(2)</t>
  </si>
  <si>
    <t>Гасоводи од 6-16 бара</t>
  </si>
  <si>
    <t>Гасоводи преко 16 бара</t>
  </si>
  <si>
    <t>Укупно поврат на капитал (3)-(4)+(6)</t>
  </si>
  <si>
    <t>Образац 1.ПГ.Ф-С</t>
  </si>
  <si>
    <t>Образац 2. ПГ.Ф-С</t>
  </si>
  <si>
    <t xml:space="preserve"> Образац 3. ПГ.Ф - С</t>
  </si>
  <si>
    <t>Образац  5.ПГ.Ф-С</t>
  </si>
  <si>
    <t>Образац  6.ПГ.Ф-С</t>
  </si>
  <si>
    <t>Образац  7.ПГ.Ф-С</t>
  </si>
  <si>
    <t>Образац  8.ПГ.Ф-С</t>
  </si>
  <si>
    <t>Образац  9.ПГ.Ф-С</t>
  </si>
  <si>
    <t>Стање на дан 31.12.________.</t>
  </si>
  <si>
    <t>Потпис овлашћеног лица</t>
  </si>
  <si>
    <t>Образац 4.ПГ.Ф-С</t>
  </si>
  <si>
    <t>Потребна обртна средства за обављање дјелатности</t>
  </si>
  <si>
    <t>За годину закључно са 31.12._________</t>
  </si>
  <si>
    <t>( у KM )</t>
  </si>
  <si>
    <t>Трајна обртна средства</t>
  </si>
  <si>
    <t>Планирано</t>
  </si>
  <si>
    <t>Остварено</t>
  </si>
  <si>
    <t>Просјечно стање датих аванса на бази стања на крају мјесеца</t>
  </si>
  <si>
    <t>Просјечно стање примљених аванса на бази стања на крају мјесеца</t>
  </si>
  <si>
    <t>Разлика (1)-(2)</t>
  </si>
  <si>
    <t>Промет датих аванса (дуговни)</t>
  </si>
  <si>
    <t>Промет примљених аванса (потражни)</t>
  </si>
  <si>
    <t>Разлика (4)-(5)</t>
  </si>
  <si>
    <t>Период везивања {365 / [(6) / (3)]}</t>
  </si>
  <si>
    <t>Потребно за финансирање аванса [(3)/(7)]*потребни број дана</t>
  </si>
  <si>
    <t>Промет потраживања од купаца у току године</t>
  </si>
  <si>
    <t>Промет обавеза према добављачима у току године</t>
  </si>
  <si>
    <t>Разлика [(9-(10)]</t>
  </si>
  <si>
    <t>Разлика [(12)-(13)]-[(14)-(15)]</t>
  </si>
  <si>
    <t>Просјечно стање потраживања од купаца мјесечно</t>
  </si>
  <si>
    <t xml:space="preserve">Исправка потраживања  </t>
  </si>
  <si>
    <t>Просјечно стање обавеза према добављачима мјесечно</t>
  </si>
  <si>
    <t xml:space="preserve">Отпис обавеза </t>
  </si>
  <si>
    <t>Период везивања {365 /[ (11) /(16)]}</t>
  </si>
  <si>
    <t>Нето потребно за финансирање продаје 
(16) / (17) * потребни број дана</t>
  </si>
  <si>
    <t>Просјечно стање готовине</t>
  </si>
  <si>
    <t>Укупне уплате</t>
  </si>
  <si>
    <t xml:space="preserve">Укупне исплате </t>
  </si>
  <si>
    <t>Период везивања {365 / [(21) / (19)]}</t>
  </si>
  <si>
    <t xml:space="preserve">Нето потребна готовина 
(19) / (22)* потребни број дана </t>
  </si>
  <si>
    <t>Трајна обртна средства (8+18+23)</t>
  </si>
  <si>
    <t xml:space="preserve">     Потпис овлашћеног лица:</t>
  </si>
  <si>
    <t>(7)=(3)+(6)</t>
  </si>
  <si>
    <t>Помоћна табела 1.1. ПГ-Ф</t>
  </si>
  <si>
    <t xml:space="preserve">  Пословни  приходи </t>
  </si>
  <si>
    <t>За годину закључно са 31.12. ___</t>
  </si>
  <si>
    <t>Дјелатност ...</t>
  </si>
  <si>
    <t>Приходи од продаје робе</t>
  </si>
  <si>
    <t>Приходи од продаје робе повезаним правним лицима у земљи</t>
  </si>
  <si>
    <t>Приходи од продаје робе на домаћем тржишту</t>
  </si>
  <si>
    <t>Приходи од продаје робе на мало на домаћем тржишту</t>
  </si>
  <si>
    <t>Приходи од продаје робе квалификованим купцима</t>
  </si>
  <si>
    <t>Приходи од продаје робе неквалификованим купцима</t>
  </si>
  <si>
    <t>Приходи од продаје робе на велико на домаћем тржишту</t>
  </si>
  <si>
    <t>Приходи од продаје робе у транзиту</t>
  </si>
  <si>
    <t>Приходи од продатих сталних средстава намијењених продаји</t>
  </si>
  <si>
    <t>Приходи од давања опреме у финансијски лизинг</t>
  </si>
  <si>
    <t>Остали приходи од продаје робе на домаћем тржишту</t>
  </si>
  <si>
    <t>Приход од продаје робе на иностраном тржишту</t>
  </si>
  <si>
    <t>Приходи од продаје учинака</t>
  </si>
  <si>
    <t>Приходи од продаје учинака повезаним правним лицима</t>
  </si>
  <si>
    <t>Приходи од продаје учинака на домаћем тржишту</t>
  </si>
  <si>
    <t>Приход од продаје производа на мало на домаћем тржишту</t>
  </si>
  <si>
    <t>Приход од продаје производа на велико на домаћем тржишту</t>
  </si>
  <si>
    <t>Приход од вршења услуга на домаћем тржишту</t>
  </si>
  <si>
    <t>Приход од транспорта природног гаса</t>
  </si>
  <si>
    <t>Приход од транспорта природног гаса индустријским крајњим купцима</t>
  </si>
  <si>
    <t>Приход од транспорта природног гаса системи даљинског гријања</t>
  </si>
  <si>
    <t>Приход од транспорта природног гаса дистрибутивним системима</t>
  </si>
  <si>
    <t>Приход од транспорта природног гаса повезаним транспортним система</t>
  </si>
  <si>
    <t>Приход од дистрибуције природног гаса</t>
  </si>
  <si>
    <t>611210</t>
  </si>
  <si>
    <t>Приход од мјерних мјеста</t>
  </si>
  <si>
    <t>611211</t>
  </si>
  <si>
    <t>Приход од дистрибуције природног гаса домаћинствима</t>
  </si>
  <si>
    <t>611212</t>
  </si>
  <si>
    <t>Приход од дистрибуције природног гаса комерцијалним купцима</t>
  </si>
  <si>
    <t>611213</t>
  </si>
  <si>
    <t>Приход од дистрибуције природног гаса индустријским купцима</t>
  </si>
  <si>
    <t>611214</t>
  </si>
  <si>
    <t>Приход од дистрибуције природног гаса - даљинско гријање</t>
  </si>
  <si>
    <t>Приход од продаје услуга непосредно повезаних са извозом</t>
  </si>
  <si>
    <t>Приход од прикључака</t>
  </si>
  <si>
    <t>Приход од обезбјеђења услова за прикључење (Аналитички исто)</t>
  </si>
  <si>
    <t xml:space="preserve">Приход од израде прикључка </t>
  </si>
  <si>
    <t>611410</t>
  </si>
  <si>
    <t>Приход од прикључка - МРСК Г-2,5</t>
  </si>
  <si>
    <t>611411</t>
  </si>
  <si>
    <t>Приход од прикључка - МРСК Г-4</t>
  </si>
  <si>
    <t>611412</t>
  </si>
  <si>
    <t>Приход од прикључка - МРСК Г-6</t>
  </si>
  <si>
    <t>611413</t>
  </si>
  <si>
    <t xml:space="preserve">Приход од осталих прикључка </t>
  </si>
  <si>
    <t>Приход оператора тренспортног, односно дистрибутивног система</t>
  </si>
  <si>
    <t>Остали приход од продаје учинака на домаћем тржишту</t>
  </si>
  <si>
    <t>Приходи од продаје учинака на страном тржишту</t>
  </si>
  <si>
    <t>Помоћна табела 1.2-ПГ.Ф</t>
  </si>
  <si>
    <t>Алокација трошкова општих и заједничких послова у базној или години примјене тарифа</t>
  </si>
  <si>
    <t>Алокација трошкова општих и заједничких послова у базној години или години примјене тарифа</t>
  </si>
  <si>
    <t>Трошкови бруто зарада</t>
  </si>
  <si>
    <t xml:space="preserve">Трошкови бруто накнада зарада </t>
  </si>
  <si>
    <t>Трошкови бруто осталих личних расхода</t>
  </si>
  <si>
    <t>Трошкови резервисања за материјалне трошкове</t>
  </si>
  <si>
    <t xml:space="preserve">Укупно трошкови ОиЗ приписани регулисаној дјелатности  </t>
  </si>
  <si>
    <t xml:space="preserve">Помоћна табела 1.3 ПГ-Ф </t>
  </si>
  <si>
    <t>Трошкови рада регулисане дјелатности</t>
  </si>
  <si>
    <t>(уКМ)</t>
  </si>
  <si>
    <t>Редни 
број</t>
  </si>
  <si>
    <t>ЗАРАДЕ И НАКНАДЕ ЗАРАДА</t>
  </si>
  <si>
    <t>За извјештајни период</t>
  </si>
  <si>
    <t>КУМУЛАТИВ од 01.01.текуће године</t>
  </si>
  <si>
    <t>520</t>
  </si>
  <si>
    <t>Трошкови бруто зарада запослених</t>
  </si>
  <si>
    <t>1.1.</t>
  </si>
  <si>
    <t>Трошкови зарада за редован рад по основу времена проведеног на раду</t>
  </si>
  <si>
    <t>1.2.</t>
  </si>
  <si>
    <t>Трошкови зарада по основу резултата радника - остварење норме</t>
  </si>
  <si>
    <t>1.3.</t>
  </si>
  <si>
    <t>Трошкови зарада по основу резултата предузећа - стимулација за резултат предузећа</t>
  </si>
  <si>
    <t>1.4.</t>
  </si>
  <si>
    <t>Трошкови зарада по осталим основама</t>
  </si>
  <si>
    <t>Трошкови бруто накнада зарада</t>
  </si>
  <si>
    <t>Накнаде зарада за дане празника</t>
  </si>
  <si>
    <t>2.2.</t>
  </si>
  <si>
    <t>Накнаде зарада за годишњи одмор</t>
  </si>
  <si>
    <t>2.3.</t>
  </si>
  <si>
    <t>Накнаде зарада за плаћено одсуство</t>
  </si>
  <si>
    <t>2.4.</t>
  </si>
  <si>
    <t>Накнаде зарада за боловање</t>
  </si>
  <si>
    <t>2.5.</t>
  </si>
  <si>
    <t>Накнаде зарада за ноћни рад и сл.</t>
  </si>
  <si>
    <t>2.6.</t>
  </si>
  <si>
    <t>Друге бруто накнаде</t>
  </si>
  <si>
    <t>3.</t>
  </si>
  <si>
    <t>Трошкови бруто накнада члановима управног и надзорног одбора</t>
  </si>
  <si>
    <t>Трошкови бруто накнада члановима управног одбора</t>
  </si>
  <si>
    <t>3.2.</t>
  </si>
  <si>
    <t>Трошкови бруто накнада члановима надзорног одбора</t>
  </si>
  <si>
    <t>Остали лични расходи</t>
  </si>
  <si>
    <t>4.1.</t>
  </si>
  <si>
    <t>Отпремнине за одлазак у пензију</t>
  </si>
  <si>
    <t>4.2.</t>
  </si>
  <si>
    <t xml:space="preserve">Јубиларне награде </t>
  </si>
  <si>
    <t>4.3.</t>
  </si>
  <si>
    <t>Трошкови дневница на службеном путу</t>
  </si>
  <si>
    <t>4.4.</t>
  </si>
  <si>
    <t>Трошкови исхране и смјештаја на службеном путу</t>
  </si>
  <si>
    <t>4.5.</t>
  </si>
  <si>
    <t>Трошкови превоза на службеном путу</t>
  </si>
  <si>
    <t>4.6.</t>
  </si>
  <si>
    <t>Накнаде трошкова превоза до и са радног мјеста</t>
  </si>
  <si>
    <t>4.7.</t>
  </si>
  <si>
    <t>Трошкови исхране и смјештаја на терену</t>
  </si>
  <si>
    <t>4.8.</t>
  </si>
  <si>
    <t>Отпремнине за раскид радног односа исплаћен изнад укупног резервисања</t>
  </si>
  <si>
    <t>4.9.</t>
  </si>
  <si>
    <t>Помоћ запосленим и породици</t>
  </si>
  <si>
    <t>4.9.0.</t>
  </si>
  <si>
    <t>Регрес за коришћење годишњег одмора</t>
  </si>
  <si>
    <t>УКУПНО ОБРАЧУНАТИ ТРОШКОВИ РАДА</t>
  </si>
  <si>
    <t xml:space="preserve">Трошкови рада и накнада лицима која нису у радном односу </t>
  </si>
  <si>
    <t>ТРОШКОВИ РАДА РЕГУЛИСАНЕ ДЈЕЛАТНОСТИ</t>
  </si>
  <si>
    <t>Напомена: поједини збирни износи су аналитички дати у пратећим помоћним табелама 1.1-ПГ.Ф, 1.2-ПГ-Ф и 1.3-ПГ.Ф</t>
  </si>
  <si>
    <t xml:space="preserve">Потребни приход за обављање дјелатности </t>
  </si>
  <si>
    <t xml:space="preserve">Основна средства за дјелатност снабдијевања тарифних купаца природним гасом </t>
  </si>
  <si>
    <t xml:space="preserve">Вриједности сталних средстава - признате вриједности </t>
  </si>
  <si>
    <r>
      <t xml:space="preserve">Образац </t>
    </r>
    <r>
      <rPr>
        <b/>
        <u val="single"/>
        <sz val="10"/>
        <rFont val="Arial"/>
        <family val="2"/>
      </rPr>
      <t xml:space="preserve">10.ПГ.Ф-С </t>
    </r>
  </si>
</sst>
</file>

<file path=xl/styles.xml><?xml version="1.0" encoding="utf-8"?>
<styleSheet xmlns="http://schemas.openxmlformats.org/spreadsheetml/2006/main">
  <numFmts count="6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&quot;KM&quot;_-;\-* #,##0\ &quot;KM&quot;_-;_-* &quot;-&quot;\ &quot;KM&quot;_-;_-@_-"/>
    <numFmt numFmtId="173" formatCode="_-* #,##0\ _K_M_-;\-* #,##0\ _K_M_-;_-* &quot;-&quot;\ _K_M_-;_-@_-"/>
    <numFmt numFmtId="174" formatCode="_-* #,##0.00\ &quot;KM&quot;_-;\-* #,##0.00\ &quot;KM&quot;_-;_-* &quot;-&quot;??\ &quot;KM&quot;_-;_-@_-"/>
    <numFmt numFmtId="175" formatCode="_-* #,##0.00\ _K_M_-;\-* #,##0.00\ _K_M_-;_-* &quot;-&quot;??\ _K_M_-;_-@_-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#,##0\ &quot;kn&quot;;\-#,##0\ &quot;kn&quot;"/>
    <numFmt numFmtId="185" formatCode="#,##0\ &quot;kn&quot;;[Red]\-#,##0\ &quot;kn&quot;"/>
    <numFmt numFmtId="186" formatCode="#,##0.00\ &quot;kn&quot;;\-#,##0.00\ &quot;kn&quot;"/>
    <numFmt numFmtId="187" formatCode="#,##0.00\ &quot;kn&quot;;[Red]\-#,##0.00\ &quot;kn&quot;"/>
    <numFmt numFmtId="188" formatCode="_-* #,##0\ &quot;kn&quot;_-;\-* #,##0\ &quot;kn&quot;_-;_-* &quot;-&quot;\ &quot;kn&quot;_-;_-@_-"/>
    <numFmt numFmtId="189" formatCode="_-* #,##0\ _k_n_-;\-* #,##0\ _k_n_-;_-* &quot;-&quot;\ _k_n_-;_-@_-"/>
    <numFmt numFmtId="190" formatCode="_-* #,##0.00\ &quot;kn&quot;_-;\-* #,##0.00\ &quot;kn&quot;_-;_-* &quot;-&quot;??\ &quot;kn&quot;_-;_-@_-"/>
    <numFmt numFmtId="191" formatCode="_-* #,##0.00\ _k_n_-;\-* #,##0.00\ _k_n_-;_-* &quot;-&quot;??\ _k_n_-;_-@_-"/>
    <numFmt numFmtId="192" formatCode="0.0"/>
    <numFmt numFmtId="193" formatCode="dd\.mm\.yyyy;@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#,##0\ &quot;КМ&quot;;\-#,##0\ &quot;КМ&quot;"/>
    <numFmt numFmtId="207" formatCode="#,##0\ &quot;КМ&quot;;[Red]\-#,##0\ &quot;КМ&quot;"/>
    <numFmt numFmtId="208" formatCode="#,##0.00\ &quot;КМ&quot;;\-#,##0.00\ &quot;КМ&quot;"/>
    <numFmt numFmtId="209" formatCode="#,##0.00\ &quot;КМ&quot;;[Red]\-#,##0.00\ &quot;КМ&quot;"/>
    <numFmt numFmtId="210" formatCode="_-* #,##0\ &quot;КМ&quot;_-;\-* #,##0\ &quot;КМ&quot;_-;_-* &quot;-&quot;\ &quot;КМ&quot;_-;_-@_-"/>
    <numFmt numFmtId="211" formatCode="_-* #,##0\ _К_М_-;\-* #,##0\ _К_М_-;_-* &quot;-&quot;\ _К_М_-;_-@_-"/>
    <numFmt numFmtId="212" formatCode="_-* #,##0.00\ &quot;КМ&quot;_-;\-* #,##0.00\ &quot;КМ&quot;_-;_-* &quot;-&quot;??\ &quot;КМ&quot;_-;_-@_-"/>
    <numFmt numFmtId="213" formatCode="_-* #,##0.00\ _К_М_-;\-* #,##0.00\ _К_М_-;_-* &quot;-&quot;??\ _К_М_-;_-@_-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0."/>
    <numFmt numFmtId="219" formatCode="[$-C1A]d\.\ mmmm\ yyyy;@"/>
    <numFmt numFmtId="220" formatCode="dd/mm/yyyy"/>
    <numFmt numFmtId="221" formatCode="#,##0.0000"/>
  </numFmts>
  <fonts count="51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Arial"/>
      <family val="0"/>
    </font>
    <font>
      <sz val="9"/>
      <color indexed="10"/>
      <name val="Arial"/>
      <family val="0"/>
    </font>
    <font>
      <b/>
      <i/>
      <sz val="9"/>
      <name val="Arial"/>
      <family val="2"/>
    </font>
    <font>
      <u val="single"/>
      <sz val="9"/>
      <name val="Arial"/>
      <family val="2"/>
    </font>
    <font>
      <sz val="8"/>
      <color indexed="18"/>
      <name val="Arial"/>
      <family val="0"/>
    </font>
    <font>
      <b/>
      <sz val="9"/>
      <color indexed="9"/>
      <name val="Arial"/>
      <family val="2"/>
    </font>
    <font>
      <sz val="9"/>
      <name val="CHelv"/>
      <family val="0"/>
    </font>
    <font>
      <sz val="8"/>
      <name val="Arial"/>
      <family val="0"/>
    </font>
    <font>
      <sz val="10"/>
      <color indexed="18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9"/>
      <name val="Arial"/>
      <family val="0"/>
    </font>
    <font>
      <b/>
      <i/>
      <sz val="10"/>
      <name val="Arial"/>
      <family val="2"/>
    </font>
    <font>
      <sz val="9"/>
      <color indexed="9"/>
      <name val="Arial"/>
      <family val="0"/>
    </font>
    <font>
      <b/>
      <sz val="9"/>
      <color indexed="4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9"/>
      <color indexed="53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2"/>
      <name val="Arial"/>
      <family val="0"/>
    </font>
    <font>
      <b/>
      <sz val="9"/>
      <color indexed="12"/>
      <name val="Arial"/>
      <family val="2"/>
    </font>
    <font>
      <u val="single"/>
      <sz val="10"/>
      <name val="Arial"/>
      <family val="0"/>
    </font>
    <font>
      <b/>
      <sz val="11"/>
      <name val="Arial"/>
      <family val="2"/>
    </font>
    <font>
      <b/>
      <u val="single"/>
      <sz val="10"/>
      <name val="Arial"/>
      <family val="2"/>
    </font>
    <font>
      <sz val="10"/>
      <name val="Arial Narrow"/>
      <family val="2"/>
    </font>
    <font>
      <sz val="10"/>
      <color indexed="9"/>
      <name val="Arial"/>
      <family val="0"/>
    </font>
    <font>
      <b/>
      <sz val="8"/>
      <name val="Arial"/>
      <family val="0"/>
    </font>
    <font>
      <sz val="9"/>
      <color indexed="18"/>
      <name val="Arial"/>
      <family val="0"/>
    </font>
    <font>
      <sz val="10"/>
      <color indexed="10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4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6"/>
      </left>
      <right style="thin"/>
      <top style="thin">
        <color indexed="26"/>
      </top>
      <bottom style="thin"/>
    </border>
    <border>
      <left style="hair"/>
      <right style="hair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26"/>
      </top>
      <bottom style="thin">
        <color indexed="26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26"/>
      </left>
      <right style="thin">
        <color indexed="26"/>
      </right>
      <top style="thin"/>
      <bottom style="thin">
        <color indexed="26"/>
      </bottom>
    </border>
    <border>
      <left style="thin">
        <color indexed="26"/>
      </left>
      <right style="thin"/>
      <top style="thin"/>
      <bottom style="thin">
        <color indexed="26"/>
      </bottom>
    </border>
    <border>
      <left style="thin"/>
      <right style="thin">
        <color indexed="26"/>
      </right>
      <top style="thin"/>
      <bottom style="thin">
        <color indexed="26"/>
      </bottom>
    </border>
    <border>
      <left style="thin"/>
      <right style="thin">
        <color indexed="26"/>
      </right>
      <top style="thin">
        <color indexed="26"/>
      </top>
      <bottom>
        <color indexed="63"/>
      </bottom>
    </border>
    <border>
      <left style="thin"/>
      <right style="thin">
        <color indexed="26"/>
      </right>
      <top style="thin">
        <color indexed="26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3" fillId="24" borderId="10" xfId="0" applyFont="1" applyFill="1" applyBorder="1" applyAlignment="1">
      <alignment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left"/>
    </xf>
    <xf numFmtId="0" fontId="3" fillId="24" borderId="0" xfId="0" applyFont="1" applyFill="1" applyBorder="1" applyAlignment="1">
      <alignment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center" wrapText="1"/>
    </xf>
    <xf numFmtId="0" fontId="3" fillId="24" borderId="12" xfId="0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0" fontId="3" fillId="24" borderId="10" xfId="0" applyFont="1" applyFill="1" applyBorder="1" applyAlignment="1">
      <alignment vertical="center"/>
    </xf>
    <xf numFmtId="0" fontId="1" fillId="14" borderId="11" xfId="0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 horizontal="right"/>
    </xf>
    <xf numFmtId="0" fontId="3" fillId="24" borderId="0" xfId="0" applyFont="1" applyFill="1" applyAlignment="1">
      <alignment wrapText="1"/>
    </xf>
    <xf numFmtId="0" fontId="3" fillId="24" borderId="0" xfId="0" applyFont="1" applyFill="1" applyAlignment="1">
      <alignment wrapText="1"/>
    </xf>
    <xf numFmtId="0" fontId="11" fillId="25" borderId="0" xfId="0" applyFont="1" applyFill="1" applyBorder="1" applyAlignment="1" applyProtection="1">
      <alignment vertical="center"/>
      <protection/>
    </xf>
    <xf numFmtId="0" fontId="11" fillId="25" borderId="0" xfId="0" applyFont="1" applyFill="1" applyAlignment="1" applyProtection="1">
      <alignment horizontal="left" vertical="center"/>
      <protection/>
    </xf>
    <xf numFmtId="0" fontId="1" fillId="24" borderId="11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vertical="center" wrapText="1"/>
    </xf>
    <xf numFmtId="0" fontId="3" fillId="24" borderId="13" xfId="0" applyFont="1" applyFill="1" applyBorder="1" applyAlignment="1">
      <alignment vertical="center" wrapText="1"/>
    </xf>
    <xf numFmtId="0" fontId="0" fillId="24" borderId="0" xfId="0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3" fontId="3" fillId="24" borderId="11" xfId="0" applyNumberFormat="1" applyFont="1" applyFill="1" applyBorder="1" applyAlignment="1">
      <alignment vertical="center" wrapText="1"/>
    </xf>
    <xf numFmtId="3" fontId="3" fillId="24" borderId="13" xfId="0" applyNumberFormat="1" applyFont="1" applyFill="1" applyBorder="1" applyAlignment="1">
      <alignment vertical="center" wrapText="1"/>
    </xf>
    <xf numFmtId="3" fontId="3" fillId="24" borderId="10" xfId="0" applyNumberFormat="1" applyFont="1" applyFill="1" applyBorder="1" applyAlignment="1">
      <alignment vertical="center"/>
    </xf>
    <xf numFmtId="3" fontId="3" fillId="24" borderId="12" xfId="0" applyNumberFormat="1" applyFont="1" applyFill="1" applyBorder="1" applyAlignment="1">
      <alignment vertical="center"/>
    </xf>
    <xf numFmtId="3" fontId="3" fillId="24" borderId="11" xfId="0" applyNumberFormat="1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0" fontId="3" fillId="24" borderId="11" xfId="0" applyFont="1" applyFill="1" applyBorder="1" applyAlignment="1">
      <alignment vertical="center"/>
    </xf>
    <xf numFmtId="0" fontId="1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right" vertical="center" wrapText="1"/>
    </xf>
    <xf numFmtId="0" fontId="1" fillId="24" borderId="13" xfId="0" applyFont="1" applyFill="1" applyBorder="1" applyAlignment="1">
      <alignment horizontal="right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vertical="center"/>
    </xf>
    <xf numFmtId="0" fontId="1" fillId="24" borderId="11" xfId="0" applyFont="1" applyFill="1" applyBorder="1" applyAlignment="1">
      <alignment vertical="center"/>
    </xf>
    <xf numFmtId="0" fontId="3" fillId="24" borderId="11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vertical="center"/>
    </xf>
    <xf numFmtId="0" fontId="3" fillId="24" borderId="15" xfId="0" applyFont="1" applyFill="1" applyBorder="1" applyAlignment="1">
      <alignment vertical="center"/>
    </xf>
    <xf numFmtId="0" fontId="3" fillId="24" borderId="16" xfId="0" applyFont="1" applyFill="1" applyBorder="1" applyAlignment="1">
      <alignment vertical="center"/>
    </xf>
    <xf numFmtId="9" fontId="4" fillId="24" borderId="10" xfId="0" applyNumberFormat="1" applyFont="1" applyFill="1" applyBorder="1" applyAlignment="1">
      <alignment vertical="center"/>
    </xf>
    <xf numFmtId="0" fontId="1" fillId="24" borderId="11" xfId="0" applyFont="1" applyFill="1" applyBorder="1" applyAlignment="1">
      <alignment horizontal="left" vertical="center" wrapText="1"/>
    </xf>
    <xf numFmtId="9" fontId="4" fillId="24" borderId="10" xfId="64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3" fillId="24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5" fillId="0" borderId="17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4" borderId="11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vertical="center"/>
    </xf>
    <xf numFmtId="3" fontId="3" fillId="4" borderId="1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5" fillId="4" borderId="18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61" applyFont="1" applyFill="1" applyBorder="1" applyAlignment="1">
      <alignment wrapText="1"/>
      <protection/>
    </xf>
    <xf numFmtId="0" fontId="3" fillId="0" borderId="10" xfId="61" applyFont="1" applyFill="1" applyBorder="1" applyAlignment="1">
      <alignment horizontal="left" wrapText="1"/>
      <protection/>
    </xf>
    <xf numFmtId="0" fontId="3" fillId="0" borderId="11" xfId="0" applyFont="1" applyFill="1" applyBorder="1" applyAlignment="1">
      <alignment wrapText="1"/>
    </xf>
    <xf numFmtId="0" fontId="3" fillId="20" borderId="11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vertical="center"/>
    </xf>
    <xf numFmtId="3" fontId="3" fillId="20" borderId="11" xfId="0" applyNumberFormat="1" applyFont="1" applyFill="1" applyBorder="1" applyAlignment="1">
      <alignment vertical="center"/>
    </xf>
    <xf numFmtId="49" fontId="3" fillId="0" borderId="13" xfId="61" applyNumberFormat="1" applyFont="1" applyFill="1" applyBorder="1" applyAlignment="1">
      <alignment wrapText="1"/>
      <protection/>
    </xf>
    <xf numFmtId="49" fontId="3" fillId="0" borderId="11" xfId="0" applyNumberFormat="1" applyFont="1" applyBorder="1" applyAlignment="1">
      <alignment vertical="center" wrapText="1"/>
    </xf>
    <xf numFmtId="49" fontId="3" fillId="0" borderId="19" xfId="61" applyNumberFormat="1" applyFont="1" applyFill="1" applyBorder="1" applyAlignment="1">
      <alignment wrapText="1"/>
      <protection/>
    </xf>
    <xf numFmtId="49" fontId="3" fillId="0" borderId="16" xfId="0" applyNumberFormat="1" applyFont="1" applyFill="1" applyBorder="1" applyAlignment="1">
      <alignment vertical="center" wrapText="1"/>
    </xf>
    <xf numFmtId="3" fontId="3" fillId="0" borderId="17" xfId="0" applyNumberFormat="1" applyFont="1" applyBorder="1" applyAlignment="1">
      <alignment vertical="center"/>
    </xf>
    <xf numFmtId="3" fontId="3" fillId="20" borderId="11" xfId="0" applyNumberFormat="1" applyFont="1" applyFill="1" applyBorder="1" applyAlignment="1">
      <alignment horizontal="center" vertical="center"/>
    </xf>
    <xf numFmtId="3" fontId="1" fillId="20" borderId="13" xfId="61" applyNumberFormat="1" applyFont="1" applyFill="1" applyBorder="1" applyAlignment="1">
      <alignment wrapText="1"/>
      <protection/>
    </xf>
    <xf numFmtId="3" fontId="1" fillId="20" borderId="13" xfId="61" applyNumberFormat="1" applyFont="1" applyFill="1" applyBorder="1" applyAlignment="1">
      <alignment vertical="center" wrapText="1"/>
      <protection/>
    </xf>
    <xf numFmtId="3" fontId="1" fillId="20" borderId="11" xfId="61" applyNumberFormat="1" applyFont="1" applyFill="1" applyBorder="1" applyAlignment="1">
      <alignment vertical="center" wrapText="1"/>
      <protection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5" fillId="0" borderId="11" xfId="0" applyFont="1" applyFill="1" applyBorder="1" applyAlignment="1">
      <alignment wrapText="1"/>
    </xf>
    <xf numFmtId="0" fontId="5" fillId="4" borderId="11" xfId="0" applyFont="1" applyFill="1" applyBorder="1" applyAlignment="1">
      <alignment wrapText="1"/>
    </xf>
    <xf numFmtId="3" fontId="3" fillId="4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0" fontId="3" fillId="4" borderId="11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7" fillId="22" borderId="14" xfId="0" applyFont="1" applyFill="1" applyBorder="1" applyAlignment="1">
      <alignment vertical="center" wrapText="1"/>
    </xf>
    <xf numFmtId="0" fontId="7" fillId="22" borderId="16" xfId="0" applyFont="1" applyFill="1" applyBorder="1" applyAlignment="1">
      <alignment vertical="center" wrapText="1"/>
    </xf>
    <xf numFmtId="0" fontId="5" fillId="4" borderId="18" xfId="0" applyFont="1" applyFill="1" applyBorder="1" applyAlignment="1" applyProtection="1">
      <alignment vertical="center"/>
      <protection locked="0"/>
    </xf>
    <xf numFmtId="49" fontId="20" fillId="0" borderId="11" xfId="0" applyNumberFormat="1" applyFont="1" applyFill="1" applyBorder="1" applyAlignment="1">
      <alignment wrapText="1"/>
    </xf>
    <xf numFmtId="0" fontId="3" fillId="4" borderId="11" xfId="0" applyFont="1" applyFill="1" applyBorder="1" applyAlignment="1">
      <alignment wrapText="1"/>
    </xf>
    <xf numFmtId="0" fontId="21" fillId="18" borderId="11" xfId="0" applyFont="1" applyFill="1" applyBorder="1" applyAlignment="1">
      <alignment horizontal="right" wrapText="1"/>
    </xf>
    <xf numFmtId="49" fontId="3" fillId="4" borderId="11" xfId="0" applyNumberFormat="1" applyFont="1" applyFill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21" fillId="18" borderId="11" xfId="0" applyFont="1" applyFill="1" applyBorder="1" applyAlignment="1">
      <alignment horizontal="center"/>
    </xf>
    <xf numFmtId="3" fontId="8" fillId="18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" fillId="20" borderId="11" xfId="0" applyFont="1" applyFill="1" applyBorder="1" applyAlignment="1">
      <alignment wrapText="1"/>
    </xf>
    <xf numFmtId="3" fontId="3" fillId="20" borderId="11" xfId="0" applyNumberFormat="1" applyFont="1" applyFill="1" applyBorder="1" applyAlignment="1">
      <alignment wrapText="1"/>
    </xf>
    <xf numFmtId="3" fontId="3" fillId="4" borderId="11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3" fillId="0" borderId="11" xfId="60" applyFont="1" applyBorder="1">
      <alignment/>
      <protection/>
    </xf>
    <xf numFmtId="0" fontId="3" fillId="0" borderId="11" xfId="60" applyFont="1" applyBorder="1" applyAlignment="1">
      <alignment horizontal="center"/>
      <protection/>
    </xf>
    <xf numFmtId="0" fontId="3" fillId="26" borderId="11" xfId="60" applyFont="1" applyFill="1" applyBorder="1">
      <alignment/>
      <protection/>
    </xf>
    <xf numFmtId="0" fontId="3" fillId="0" borderId="0" xfId="60" applyFont="1">
      <alignment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49" fontId="3" fillId="0" borderId="11" xfId="60" applyNumberFormat="1" applyFont="1" applyBorder="1" applyAlignment="1">
      <alignment horizontal="center"/>
      <protection/>
    </xf>
    <xf numFmtId="0" fontId="1" fillId="0" borderId="0" xfId="60" applyFont="1" applyAlignment="1">
      <alignment/>
      <protection/>
    </xf>
    <xf numFmtId="49" fontId="3" fillId="0" borderId="11" xfId="60" applyNumberFormat="1" applyFont="1" applyBorder="1" applyAlignment="1">
      <alignment horizontal="center" wrapText="1"/>
      <protection/>
    </xf>
    <xf numFmtId="0" fontId="0" fillId="0" borderId="0" xfId="60">
      <alignment/>
      <protection/>
    </xf>
    <xf numFmtId="0" fontId="3" fillId="0" borderId="11" xfId="60" applyFont="1" applyFill="1" applyBorder="1">
      <alignment/>
      <protection/>
    </xf>
    <xf numFmtId="0" fontId="1" fillId="0" borderId="0" xfId="60" applyFont="1" applyAlignment="1">
      <alignment horizontal="center" vertical="center"/>
      <protection/>
    </xf>
    <xf numFmtId="0" fontId="14" fillId="0" borderId="0" xfId="60" applyFont="1" applyAlignment="1">
      <alignment/>
      <protection/>
    </xf>
    <xf numFmtId="0" fontId="1" fillId="0" borderId="0" xfId="60" applyFont="1" applyBorder="1" applyAlignment="1">
      <alignment/>
      <protection/>
    </xf>
    <xf numFmtId="0" fontId="0" fillId="0" borderId="0" xfId="60" applyAlignment="1">
      <alignment/>
      <protection/>
    </xf>
    <xf numFmtId="0" fontId="1" fillId="0" borderId="0" xfId="60" applyFont="1" applyBorder="1" applyAlignment="1">
      <alignment vertical="center"/>
      <protection/>
    </xf>
    <xf numFmtId="0" fontId="0" fillId="0" borderId="0" xfId="60" applyFont="1">
      <alignment/>
      <protection/>
    </xf>
    <xf numFmtId="49" fontId="10" fillId="0" borderId="0" xfId="60" applyNumberFormat="1" applyFont="1">
      <alignment/>
      <protection/>
    </xf>
    <xf numFmtId="0" fontId="0" fillId="0" borderId="11" xfId="60" applyFont="1" applyBorder="1" applyAlignment="1">
      <alignment/>
      <protection/>
    </xf>
    <xf numFmtId="0" fontId="0" fillId="0" borderId="11" xfId="60" applyFont="1" applyBorder="1">
      <alignment/>
      <protection/>
    </xf>
    <xf numFmtId="0" fontId="43" fillId="0" borderId="0" xfId="60" applyFont="1">
      <alignment/>
      <protection/>
    </xf>
    <xf numFmtId="0" fontId="1" fillId="24" borderId="0" xfId="0" applyFont="1" applyFill="1" applyAlignment="1">
      <alignment/>
    </xf>
    <xf numFmtId="0" fontId="3" fillId="0" borderId="0" xfId="60" applyFont="1" applyAlignment="1">
      <alignment vertical="center"/>
      <protection/>
    </xf>
    <xf numFmtId="0" fontId="1" fillId="0" borderId="0" xfId="60" applyFont="1" applyAlignment="1">
      <alignment horizontal="left" vertical="center"/>
      <protection/>
    </xf>
    <xf numFmtId="0" fontId="3" fillId="0" borderId="0" xfId="60" applyFont="1" applyAlignment="1">
      <alignment horizontal="center" vertical="center"/>
      <protection/>
    </xf>
    <xf numFmtId="0" fontId="1" fillId="0" borderId="0" xfId="60" applyFont="1" applyAlignment="1">
      <alignment horizontal="right" vertical="center"/>
      <protection/>
    </xf>
    <xf numFmtId="0" fontId="16" fillId="0" borderId="11" xfId="60" applyFont="1" applyFill="1" applyBorder="1">
      <alignment/>
      <protection/>
    </xf>
    <xf numFmtId="0" fontId="22" fillId="27" borderId="20" xfId="60" applyFont="1" applyFill="1" applyBorder="1" applyAlignment="1">
      <alignment horizontal="center" vertical="center" wrapText="1"/>
      <protection/>
    </xf>
    <xf numFmtId="0" fontId="1" fillId="0" borderId="11" xfId="60" applyFont="1" applyBorder="1">
      <alignment/>
      <protection/>
    </xf>
    <xf numFmtId="3" fontId="1" fillId="0" borderId="11" xfId="60" applyNumberFormat="1" applyFont="1" applyBorder="1">
      <alignment/>
      <protection/>
    </xf>
    <xf numFmtId="3" fontId="3" fillId="0" borderId="11" xfId="60" applyNumberFormat="1" applyFont="1" applyBorder="1">
      <alignment/>
      <protection/>
    </xf>
    <xf numFmtId="0" fontId="41" fillId="0" borderId="11" xfId="60" applyFont="1" applyBorder="1">
      <alignment/>
      <protection/>
    </xf>
    <xf numFmtId="3" fontId="3" fillId="0" borderId="11" xfId="60" applyNumberFormat="1" applyFont="1" applyBorder="1">
      <alignment/>
      <protection/>
    </xf>
    <xf numFmtId="0" fontId="42" fillId="0" borderId="11" xfId="60" applyFont="1" applyBorder="1">
      <alignment/>
      <protection/>
    </xf>
    <xf numFmtId="0" fontId="41" fillId="0" borderId="11" xfId="60" applyFont="1" applyBorder="1">
      <alignment/>
      <protection/>
    </xf>
    <xf numFmtId="0" fontId="41" fillId="0" borderId="11" xfId="60" applyFont="1" applyBorder="1" applyAlignment="1">
      <alignment vertical="justify" wrapText="1"/>
      <protection/>
    </xf>
    <xf numFmtId="0" fontId="1" fillId="0" borderId="11" xfId="60" applyFont="1" applyBorder="1">
      <alignment/>
      <protection/>
    </xf>
    <xf numFmtId="0" fontId="3" fillId="0" borderId="11" xfId="60" applyFont="1" applyBorder="1">
      <alignment/>
      <protection/>
    </xf>
    <xf numFmtId="0" fontId="3" fillId="0" borderId="21" xfId="60" applyFont="1" applyBorder="1" applyAlignment="1">
      <alignment vertical="center"/>
      <protection/>
    </xf>
    <xf numFmtId="0" fontId="1" fillId="0" borderId="21" xfId="60" applyFont="1" applyBorder="1" applyAlignment="1">
      <alignment vertical="center"/>
      <protection/>
    </xf>
    <xf numFmtId="0" fontId="1" fillId="4" borderId="21" xfId="60" applyFont="1" applyFill="1" applyBorder="1" applyAlignment="1">
      <alignment vertical="center"/>
      <protection/>
    </xf>
    <xf numFmtId="3" fontId="1" fillId="4" borderId="11" xfId="60" applyNumberFormat="1" applyFont="1" applyFill="1" applyBorder="1">
      <alignment/>
      <protection/>
    </xf>
    <xf numFmtId="0" fontId="1" fillId="7" borderId="21" xfId="60" applyFont="1" applyFill="1" applyBorder="1" applyAlignment="1">
      <alignment vertical="center"/>
      <protection/>
    </xf>
    <xf numFmtId="3" fontId="1" fillId="7" borderId="11" xfId="60" applyNumberFormat="1" applyFont="1" applyFill="1" applyBorder="1">
      <alignment/>
      <protection/>
    </xf>
    <xf numFmtId="0" fontId="17" fillId="0" borderId="11" xfId="60" applyFont="1" applyBorder="1">
      <alignment/>
      <protection/>
    </xf>
    <xf numFmtId="0" fontId="1" fillId="0" borderId="0" xfId="60" applyFont="1">
      <alignment/>
      <protection/>
    </xf>
    <xf numFmtId="0" fontId="1" fillId="0" borderId="0" xfId="60" applyFont="1" applyAlignment="1">
      <alignment horizontal="right"/>
      <protection/>
    </xf>
    <xf numFmtId="2" fontId="3" fillId="0" borderId="11" xfId="64" applyNumberFormat="1" applyFont="1" applyBorder="1" applyAlignment="1">
      <alignment/>
    </xf>
    <xf numFmtId="0" fontId="3" fillId="0" borderId="11" xfId="60" applyNumberFormat="1" applyFont="1" applyBorder="1">
      <alignment/>
      <protection/>
    </xf>
    <xf numFmtId="167" fontId="3" fillId="0" borderId="0" xfId="60" applyNumberFormat="1" applyFont="1">
      <alignment/>
      <protection/>
    </xf>
    <xf numFmtId="2" fontId="3" fillId="0" borderId="11" xfId="64" applyNumberFormat="1" applyFont="1" applyFill="1" applyBorder="1" applyAlignment="1">
      <alignment/>
    </xf>
    <xf numFmtId="0" fontId="3" fillId="0" borderId="0" xfId="60" applyFont="1" applyFill="1">
      <alignment/>
      <protection/>
    </xf>
    <xf numFmtId="0" fontId="0" fillId="0" borderId="0" xfId="60" applyFill="1">
      <alignment/>
      <protection/>
    </xf>
    <xf numFmtId="2" fontId="3" fillId="28" borderId="11" xfId="64" applyNumberFormat="1" applyFont="1" applyFill="1" applyBorder="1" applyAlignment="1">
      <alignment/>
    </xf>
    <xf numFmtId="0" fontId="3" fillId="28" borderId="11" xfId="60" applyNumberFormat="1" applyFont="1" applyFill="1" applyBorder="1">
      <alignment/>
      <protection/>
    </xf>
    <xf numFmtId="0" fontId="3" fillId="28" borderId="11" xfId="60" applyFont="1" applyFill="1" applyBorder="1">
      <alignment/>
      <protection/>
    </xf>
    <xf numFmtId="0" fontId="3" fillId="0" borderId="0" xfId="60" applyFont="1" applyFill="1" applyBorder="1">
      <alignment/>
      <protection/>
    </xf>
    <xf numFmtId="0" fontId="0" fillId="0" borderId="0" xfId="60" applyFill="1" applyBorder="1">
      <alignment/>
      <protection/>
    </xf>
    <xf numFmtId="2" fontId="3" fillId="26" borderId="11" xfId="64" applyNumberFormat="1" applyFont="1" applyFill="1" applyBorder="1" applyAlignment="1">
      <alignment/>
    </xf>
    <xf numFmtId="2" fontId="3" fillId="25" borderId="11" xfId="64" applyNumberFormat="1" applyFont="1" applyFill="1" applyBorder="1" applyAlignment="1">
      <alignment/>
    </xf>
    <xf numFmtId="0" fontId="3" fillId="25" borderId="11" xfId="60" applyNumberFormat="1" applyFont="1" applyFill="1" applyBorder="1">
      <alignment/>
      <protection/>
    </xf>
    <xf numFmtId="0" fontId="3" fillId="25" borderId="11" xfId="60" applyFont="1" applyFill="1" applyBorder="1">
      <alignment/>
      <protection/>
    </xf>
    <xf numFmtId="49" fontId="3" fillId="0" borderId="0" xfId="60" applyNumberFormat="1" applyFont="1" applyBorder="1">
      <alignment/>
      <protection/>
    </xf>
    <xf numFmtId="3" fontId="3" fillId="24" borderId="11" xfId="0" applyNumberFormat="1" applyFont="1" applyFill="1" applyBorder="1" applyAlignment="1">
      <alignment horizontal="center" vertical="center" wrapText="1"/>
    </xf>
    <xf numFmtId="3" fontId="3" fillId="24" borderId="11" xfId="0" applyNumberFormat="1" applyFont="1" applyFill="1" applyBorder="1" applyAlignment="1">
      <alignment vertical="center" wrapText="1"/>
    </xf>
    <xf numFmtId="3" fontId="3" fillId="24" borderId="10" xfId="0" applyNumberFormat="1" applyFont="1" applyFill="1" applyBorder="1" applyAlignment="1">
      <alignment vertical="center"/>
    </xf>
    <xf numFmtId="0" fontId="1" fillId="24" borderId="11" xfId="0" applyFont="1" applyFill="1" applyBorder="1" applyAlignment="1">
      <alignment horizontal="right" vertical="center" wrapText="1"/>
    </xf>
    <xf numFmtId="0" fontId="0" fillId="24" borderId="1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9" fontId="3" fillId="24" borderId="10" xfId="0" applyNumberFormat="1" applyFont="1" applyFill="1" applyBorder="1" applyAlignment="1">
      <alignment vertical="center"/>
    </xf>
    <xf numFmtId="0" fontId="0" fillId="0" borderId="0" xfId="58" applyFont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0" fillId="0" borderId="0" xfId="58" applyFont="1">
      <alignment/>
      <protection/>
    </xf>
    <xf numFmtId="0" fontId="3" fillId="0" borderId="0" xfId="58" applyFont="1">
      <alignment/>
      <protection/>
    </xf>
    <xf numFmtId="0" fontId="2" fillId="0" borderId="0" xfId="58" applyFont="1" applyAlignment="1">
      <alignment horizontal="right"/>
      <protection/>
    </xf>
    <xf numFmtId="0" fontId="3" fillId="0" borderId="0" xfId="58" applyFont="1" applyAlignment="1">
      <alignment/>
      <protection/>
    </xf>
    <xf numFmtId="0" fontId="3" fillId="0" borderId="0" xfId="58" applyFont="1" applyBorder="1">
      <alignment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wrapText="1"/>
      <protection/>
    </xf>
    <xf numFmtId="1" fontId="3" fillId="0" borderId="0" xfId="58" applyNumberFormat="1" applyFont="1" applyAlignment="1">
      <alignment horizontal="center"/>
      <protection/>
    </xf>
    <xf numFmtId="0" fontId="3" fillId="0" borderId="0" xfId="58" applyFont="1" applyAlignment="1">
      <alignment horizontal="left" wrapText="1"/>
      <protection/>
    </xf>
    <xf numFmtId="0" fontId="0" fillId="0" borderId="0" xfId="58">
      <alignment/>
      <protection/>
    </xf>
    <xf numFmtId="0" fontId="7" fillId="22" borderId="19" xfId="0" applyFont="1" applyFill="1" applyBorder="1" applyAlignment="1">
      <alignment vertical="center" wrapText="1"/>
    </xf>
    <xf numFmtId="0" fontId="3" fillId="24" borderId="11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3" fontId="9" fillId="24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3" fontId="8" fillId="29" borderId="11" xfId="0" applyNumberFormat="1" applyFont="1" applyFill="1" applyBorder="1" applyAlignment="1">
      <alignment wrapText="1"/>
    </xf>
    <xf numFmtId="0" fontId="8" fillId="29" borderId="11" xfId="0" applyFont="1" applyFill="1" applyBorder="1" applyAlignment="1">
      <alignment wrapText="1"/>
    </xf>
    <xf numFmtId="3" fontId="3" fillId="24" borderId="10" xfId="0" applyNumberFormat="1" applyFont="1" applyFill="1" applyBorder="1" applyAlignment="1">
      <alignment/>
    </xf>
    <xf numFmtId="3" fontId="8" fillId="29" borderId="10" xfId="0" applyNumberFormat="1" applyFont="1" applyFill="1" applyBorder="1" applyAlignment="1">
      <alignment wrapText="1"/>
    </xf>
    <xf numFmtId="0" fontId="0" fillId="24" borderId="22" xfId="0" applyFont="1" applyFill="1" applyBorder="1" applyAlignment="1">
      <alignment vertical="top" wrapText="1"/>
    </xf>
    <xf numFmtId="0" fontId="0" fillId="24" borderId="23" xfId="0" applyFont="1" applyFill="1" applyBorder="1" applyAlignment="1">
      <alignment vertical="top" wrapText="1"/>
    </xf>
    <xf numFmtId="0" fontId="0" fillId="24" borderId="24" xfId="0" applyFont="1" applyFill="1" applyBorder="1" applyAlignment="1">
      <alignment vertical="top" wrapText="1"/>
    </xf>
    <xf numFmtId="0" fontId="1" fillId="2" borderId="25" xfId="0" applyFont="1" applyFill="1" applyBorder="1" applyAlignment="1">
      <alignment horizontal="left" wrapText="1"/>
    </xf>
    <xf numFmtId="0" fontId="3" fillId="24" borderId="26" xfId="0" applyFont="1" applyFill="1" applyBorder="1" applyAlignment="1">
      <alignment horizontal="left" wrapText="1"/>
    </xf>
    <xf numFmtId="0" fontId="3" fillId="24" borderId="27" xfId="0" applyFont="1" applyFill="1" applyBorder="1" applyAlignment="1">
      <alignment vertical="top" wrapText="1"/>
    </xf>
    <xf numFmtId="3" fontId="9" fillId="24" borderId="10" xfId="0" applyNumberFormat="1" applyFont="1" applyFill="1" applyBorder="1" applyAlignment="1">
      <alignment vertical="center"/>
    </xf>
    <xf numFmtId="0" fontId="3" fillId="24" borderId="10" xfId="0" applyFont="1" applyFill="1" applyBorder="1" applyAlignment="1">
      <alignment/>
    </xf>
    <xf numFmtId="0" fontId="0" fillId="24" borderId="24" xfId="0" applyFont="1" applyFill="1" applyBorder="1" applyAlignment="1">
      <alignment wrapText="1"/>
    </xf>
    <xf numFmtId="0" fontId="0" fillId="24" borderId="24" xfId="0" applyFont="1" applyFill="1" applyBorder="1" applyAlignment="1">
      <alignment horizontal="left" wrapText="1"/>
    </xf>
    <xf numFmtId="0" fontId="0" fillId="24" borderId="23" xfId="0" applyFont="1" applyFill="1" applyBorder="1" applyAlignment="1">
      <alignment wrapText="1"/>
    </xf>
    <xf numFmtId="0" fontId="1" fillId="23" borderId="28" xfId="0" applyFont="1" applyFill="1" applyBorder="1" applyAlignment="1">
      <alignment horizontal="left" wrapText="1"/>
    </xf>
    <xf numFmtId="0" fontId="2" fillId="24" borderId="23" xfId="0" applyFont="1" applyFill="1" applyBorder="1" applyAlignment="1">
      <alignment horizontal="left" vertical="top" wrapText="1"/>
    </xf>
    <xf numFmtId="0" fontId="8" fillId="29" borderId="28" xfId="0" applyFont="1" applyFill="1" applyBorder="1" applyAlignment="1">
      <alignment wrapText="1"/>
    </xf>
    <xf numFmtId="0" fontId="0" fillId="24" borderId="29" xfId="0" applyFont="1" applyFill="1" applyBorder="1" applyAlignment="1">
      <alignment vertical="top" wrapText="1"/>
    </xf>
    <xf numFmtId="0" fontId="3" fillId="24" borderId="18" xfId="0" applyFont="1" applyFill="1" applyBorder="1" applyAlignment="1">
      <alignment/>
    </xf>
    <xf numFmtId="0" fontId="3" fillId="24" borderId="17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3" fillId="24" borderId="16" xfId="0" applyFont="1" applyFill="1" applyBorder="1" applyAlignment="1">
      <alignment/>
    </xf>
    <xf numFmtId="3" fontId="3" fillId="23" borderId="30" xfId="0" applyNumberFormat="1" applyFont="1" applyFill="1" applyBorder="1" applyAlignment="1">
      <alignment/>
    </xf>
    <xf numFmtId="3" fontId="3" fillId="23" borderId="31" xfId="0" applyNumberFormat="1" applyFont="1" applyFill="1" applyBorder="1" applyAlignment="1">
      <alignment/>
    </xf>
    <xf numFmtId="0" fontId="3" fillId="24" borderId="16" xfId="0" applyFont="1" applyFill="1" applyBorder="1" applyAlignment="1">
      <alignment/>
    </xf>
    <xf numFmtId="0" fontId="3" fillId="24" borderId="32" xfId="0" applyFont="1" applyFill="1" applyBorder="1" applyAlignment="1">
      <alignment horizontal="center"/>
    </xf>
    <xf numFmtId="0" fontId="3" fillId="24" borderId="33" xfId="0" applyFont="1" applyFill="1" applyBorder="1" applyAlignment="1">
      <alignment/>
    </xf>
    <xf numFmtId="0" fontId="3" fillId="24" borderId="34" xfId="0" applyFont="1" applyFill="1" applyBorder="1" applyAlignment="1">
      <alignment/>
    </xf>
    <xf numFmtId="0" fontId="3" fillId="24" borderId="34" xfId="0" applyFont="1" applyFill="1" applyBorder="1" applyAlignment="1">
      <alignment/>
    </xf>
    <xf numFmtId="0" fontId="3" fillId="24" borderId="35" xfId="0" applyFont="1" applyFill="1" applyBorder="1" applyAlignment="1">
      <alignment/>
    </xf>
    <xf numFmtId="0" fontId="3" fillId="24" borderId="36" xfId="0" applyFont="1" applyFill="1" applyBorder="1" applyAlignment="1">
      <alignment horizontal="center"/>
    </xf>
    <xf numFmtId="3" fontId="9" fillId="24" borderId="37" xfId="0" applyNumberFormat="1" applyFont="1" applyFill="1" applyBorder="1" applyAlignment="1">
      <alignment vertical="center"/>
    </xf>
    <xf numFmtId="0" fontId="3" fillId="24" borderId="36" xfId="0" applyFont="1" applyFill="1" applyBorder="1" applyAlignment="1">
      <alignment horizontal="center" vertical="center"/>
    </xf>
    <xf numFmtId="0" fontId="3" fillId="24" borderId="37" xfId="0" applyFont="1" applyFill="1" applyBorder="1" applyAlignment="1">
      <alignment/>
    </xf>
    <xf numFmtId="0" fontId="3" fillId="24" borderId="37" xfId="0" applyFont="1" applyFill="1" applyBorder="1" applyAlignment="1">
      <alignment/>
    </xf>
    <xf numFmtId="0" fontId="3" fillId="24" borderId="38" xfId="0" applyFont="1" applyFill="1" applyBorder="1" applyAlignment="1">
      <alignment horizontal="center" vertical="center"/>
    </xf>
    <xf numFmtId="0" fontId="3" fillId="23" borderId="39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3" fontId="3" fillId="2" borderId="37" xfId="0" applyNumberFormat="1" applyFont="1" applyFill="1" applyBorder="1" applyAlignment="1">
      <alignment/>
    </xf>
    <xf numFmtId="3" fontId="3" fillId="24" borderId="37" xfId="0" applyNumberFormat="1" applyFont="1" applyFill="1" applyBorder="1" applyAlignment="1">
      <alignment/>
    </xf>
    <xf numFmtId="3" fontId="8" fillId="29" borderId="37" xfId="0" applyNumberFormat="1" applyFont="1" applyFill="1" applyBorder="1" applyAlignment="1">
      <alignment wrapText="1"/>
    </xf>
    <xf numFmtId="0" fontId="1" fillId="25" borderId="11" xfId="58" applyFont="1" applyFill="1" applyBorder="1" applyAlignment="1">
      <alignment wrapText="1"/>
      <protection/>
    </xf>
    <xf numFmtId="0" fontId="3" fillId="0" borderId="11" xfId="58" applyFont="1" applyBorder="1" applyAlignment="1">
      <alignment horizontal="center"/>
      <protection/>
    </xf>
    <xf numFmtId="0" fontId="3" fillId="0" borderId="11" xfId="58" applyFont="1" applyBorder="1">
      <alignment/>
      <protection/>
    </xf>
    <xf numFmtId="0" fontId="3" fillId="0" borderId="11" xfId="58" applyFont="1" applyBorder="1" applyAlignment="1">
      <alignment wrapText="1"/>
      <protection/>
    </xf>
    <xf numFmtId="0" fontId="1" fillId="7" borderId="11" xfId="58" applyFont="1" applyFill="1" applyBorder="1" applyAlignment="1">
      <alignment wrapText="1"/>
      <protection/>
    </xf>
    <xf numFmtId="0" fontId="3" fillId="7" borderId="11" xfId="58" applyFont="1" applyFill="1" applyBorder="1">
      <alignment/>
      <protection/>
    </xf>
    <xf numFmtId="0" fontId="22" fillId="27" borderId="20" xfId="60" applyFont="1" applyFill="1" applyBorder="1" applyAlignment="1">
      <alignment horizontal="center" vertical="center"/>
      <protection/>
    </xf>
    <xf numFmtId="0" fontId="16" fillId="0" borderId="10" xfId="60" applyFont="1" applyFill="1" applyBorder="1">
      <alignment/>
      <protection/>
    </xf>
    <xf numFmtId="0" fontId="3" fillId="0" borderId="10" xfId="60" applyFont="1" applyBorder="1" applyAlignment="1">
      <alignment horizontal="center"/>
      <protection/>
    </xf>
    <xf numFmtId="0" fontId="1" fillId="0" borderId="10" xfId="60" applyFont="1" applyBorder="1">
      <alignment/>
      <protection/>
    </xf>
    <xf numFmtId="0" fontId="3" fillId="0" borderId="10" xfId="60" applyFont="1" applyBorder="1">
      <alignment/>
      <protection/>
    </xf>
    <xf numFmtId="0" fontId="17" fillId="0" borderId="10" xfId="60" applyFont="1" applyBorder="1">
      <alignment/>
      <protection/>
    </xf>
    <xf numFmtId="0" fontId="3" fillId="0" borderId="17" xfId="60" applyFont="1" applyBorder="1">
      <alignment/>
      <protection/>
    </xf>
    <xf numFmtId="0" fontId="3" fillId="0" borderId="0" xfId="60" applyFont="1" applyBorder="1">
      <alignment/>
      <protection/>
    </xf>
    <xf numFmtId="0" fontId="0" fillId="24" borderId="29" xfId="0" applyFont="1" applyFill="1" applyBorder="1" applyAlignment="1">
      <alignment wrapText="1"/>
    </xf>
    <xf numFmtId="0" fontId="3" fillId="24" borderId="40" xfId="0" applyFont="1" applyFill="1" applyBorder="1" applyAlignment="1">
      <alignment/>
    </xf>
    <xf numFmtId="0" fontId="3" fillId="24" borderId="17" xfId="0" applyFont="1" applyFill="1" applyBorder="1" applyAlignment="1">
      <alignment/>
    </xf>
    <xf numFmtId="0" fontId="3" fillId="24" borderId="41" xfId="0" applyFont="1" applyFill="1" applyBorder="1" applyAlignment="1">
      <alignment/>
    </xf>
    <xf numFmtId="3" fontId="3" fillId="23" borderId="42" xfId="0" applyNumberFormat="1" applyFont="1" applyFill="1" applyBorder="1" applyAlignment="1">
      <alignment/>
    </xf>
    <xf numFmtId="0" fontId="1" fillId="23" borderId="43" xfId="0" applyFont="1" applyFill="1" applyBorder="1" applyAlignment="1">
      <alignment horizontal="left" wrapText="1"/>
    </xf>
    <xf numFmtId="3" fontId="3" fillId="23" borderId="14" xfId="0" applyNumberFormat="1" applyFont="1" applyFill="1" applyBorder="1" applyAlignment="1">
      <alignment/>
    </xf>
    <xf numFmtId="3" fontId="3" fillId="23" borderId="16" xfId="0" applyNumberFormat="1" applyFont="1" applyFill="1" applyBorder="1" applyAlignment="1">
      <alignment/>
    </xf>
    <xf numFmtId="3" fontId="3" fillId="23" borderId="40" xfId="0" applyNumberFormat="1" applyFont="1" applyFill="1" applyBorder="1" applyAlignment="1">
      <alignment/>
    </xf>
    <xf numFmtId="0" fontId="3" fillId="24" borderId="41" xfId="0" applyFont="1" applyFill="1" applyBorder="1" applyAlignment="1">
      <alignment/>
    </xf>
    <xf numFmtId="0" fontId="1" fillId="2" borderId="28" xfId="0" applyFont="1" applyFill="1" applyBorder="1" applyAlignment="1">
      <alignment horizontal="left" wrapText="1"/>
    </xf>
    <xf numFmtId="3" fontId="3" fillId="2" borderId="42" xfId="0" applyNumberFormat="1" applyFont="1" applyFill="1" applyBorder="1" applyAlignment="1">
      <alignment/>
    </xf>
    <xf numFmtId="3" fontId="3" fillId="2" borderId="30" xfId="0" applyNumberFormat="1" applyFont="1" applyFill="1" applyBorder="1" applyAlignment="1">
      <alignment/>
    </xf>
    <xf numFmtId="3" fontId="3" fillId="2" borderId="31" xfId="0" applyNumberFormat="1" applyFont="1" applyFill="1" applyBorder="1" applyAlignment="1">
      <alignment/>
    </xf>
    <xf numFmtId="0" fontId="3" fillId="24" borderId="14" xfId="0" applyFont="1" applyFill="1" applyBorder="1" applyAlignment="1">
      <alignment horizontal="right"/>
    </xf>
    <xf numFmtId="0" fontId="3" fillId="24" borderId="16" xfId="0" applyFont="1" applyFill="1" applyBorder="1" applyAlignment="1">
      <alignment horizontal="right"/>
    </xf>
    <xf numFmtId="0" fontId="3" fillId="24" borderId="16" xfId="0" applyFont="1" applyFill="1" applyBorder="1" applyAlignment="1">
      <alignment horizontal="right"/>
    </xf>
    <xf numFmtId="0" fontId="3" fillId="24" borderId="40" xfId="0" applyFont="1" applyFill="1" applyBorder="1" applyAlignment="1">
      <alignment/>
    </xf>
    <xf numFmtId="3" fontId="8" fillId="29" borderId="42" xfId="0" applyNumberFormat="1" applyFont="1" applyFill="1" applyBorder="1" applyAlignment="1">
      <alignment horizontal="right" wrapText="1"/>
    </xf>
    <xf numFmtId="3" fontId="8" fillId="29" borderId="30" xfId="0" applyNumberFormat="1" applyFont="1" applyFill="1" applyBorder="1" applyAlignment="1">
      <alignment horizontal="right" wrapText="1"/>
    </xf>
    <xf numFmtId="0" fontId="8" fillId="29" borderId="30" xfId="0" applyFont="1" applyFill="1" applyBorder="1" applyAlignment="1">
      <alignment horizontal="right" wrapText="1"/>
    </xf>
    <xf numFmtId="0" fontId="8" fillId="29" borderId="31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6" fillId="29" borderId="36" xfId="0" applyFont="1" applyFill="1" applyBorder="1" applyAlignment="1">
      <alignment horizontal="center"/>
    </xf>
    <xf numFmtId="0" fontId="0" fillId="24" borderId="25" xfId="0" applyFont="1" applyFill="1" applyBorder="1" applyAlignment="1">
      <alignment vertical="top" wrapText="1"/>
    </xf>
    <xf numFmtId="49" fontId="3" fillId="24" borderId="44" xfId="0" applyNumberFormat="1" applyFont="1" applyFill="1" applyBorder="1" applyAlignment="1">
      <alignment horizontal="center"/>
    </xf>
    <xf numFmtId="49" fontId="3" fillId="24" borderId="45" xfId="0" applyNumberFormat="1" applyFont="1" applyFill="1" applyBorder="1" applyAlignment="1">
      <alignment horizontal="center"/>
    </xf>
    <xf numFmtId="0" fontId="3" fillId="24" borderId="46" xfId="0" applyFont="1" applyFill="1" applyBorder="1" applyAlignment="1">
      <alignment/>
    </xf>
    <xf numFmtId="0" fontId="3" fillId="24" borderId="47" xfId="0" applyFont="1" applyFill="1" applyBorder="1" applyAlignment="1">
      <alignment/>
    </xf>
    <xf numFmtId="0" fontId="3" fillId="24" borderId="47" xfId="0" applyFont="1" applyFill="1" applyBorder="1" applyAlignment="1">
      <alignment/>
    </xf>
    <xf numFmtId="0" fontId="3" fillId="24" borderId="48" xfId="0" applyFont="1" applyFill="1" applyBorder="1" applyAlignment="1">
      <alignment/>
    </xf>
    <xf numFmtId="49" fontId="3" fillId="24" borderId="49" xfId="0" applyNumberFormat="1" applyFont="1" applyFill="1" applyBorder="1" applyAlignment="1">
      <alignment horizontal="center"/>
    </xf>
    <xf numFmtId="49" fontId="3" fillId="24" borderId="30" xfId="0" applyNumberFormat="1" applyFont="1" applyFill="1" applyBorder="1" applyAlignment="1">
      <alignment horizontal="center"/>
    </xf>
    <xf numFmtId="49" fontId="3" fillId="24" borderId="31" xfId="0" applyNumberFormat="1" applyFont="1" applyFill="1" applyBorder="1" applyAlignment="1">
      <alignment horizontal="center"/>
    </xf>
    <xf numFmtId="0" fontId="1" fillId="7" borderId="50" xfId="60" applyFont="1" applyFill="1" applyBorder="1" applyAlignment="1">
      <alignment vertical="center"/>
      <protection/>
    </xf>
    <xf numFmtId="3" fontId="1" fillId="7" borderId="16" xfId="60" applyNumberFormat="1" applyFont="1" applyFill="1" applyBorder="1">
      <alignment/>
      <protection/>
    </xf>
    <xf numFmtId="0" fontId="46" fillId="25" borderId="0" xfId="0" applyFont="1" applyFill="1" applyBorder="1" applyAlignment="1" applyProtection="1">
      <alignment vertical="center"/>
      <protection/>
    </xf>
    <xf numFmtId="0" fontId="46" fillId="25" borderId="0" xfId="0" applyFont="1" applyFill="1" applyAlignment="1" applyProtection="1">
      <alignment horizontal="left" vertical="center"/>
      <protection/>
    </xf>
    <xf numFmtId="0" fontId="3" fillId="0" borderId="11" xfId="60" applyNumberFormat="1" applyFont="1" applyFill="1" applyBorder="1">
      <alignment/>
      <protection/>
    </xf>
    <xf numFmtId="0" fontId="16" fillId="27" borderId="11" xfId="58" applyFont="1" applyFill="1" applyBorder="1" applyAlignment="1">
      <alignment horizontal="center" wrapText="1"/>
      <protection/>
    </xf>
    <xf numFmtId="0" fontId="1" fillId="25" borderId="11" xfId="58" applyFont="1" applyFill="1" applyBorder="1" applyAlignment="1">
      <alignment horizontal="center"/>
      <protection/>
    </xf>
    <xf numFmtId="0" fontId="1" fillId="25" borderId="11" xfId="60" applyFont="1" applyFill="1" applyBorder="1" applyAlignment="1">
      <alignment wrapText="1"/>
      <protection/>
    </xf>
    <xf numFmtId="0" fontId="3" fillId="26" borderId="10" xfId="0" applyFont="1" applyFill="1" applyBorder="1" applyAlignment="1">
      <alignment vertical="center" wrapText="1"/>
    </xf>
    <xf numFmtId="3" fontId="1" fillId="24" borderId="11" xfId="0" applyNumberFormat="1" applyFont="1" applyFill="1" applyBorder="1" applyAlignment="1">
      <alignment horizontal="right" vertical="center" wrapText="1"/>
    </xf>
    <xf numFmtId="3" fontId="3" fillId="24" borderId="14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5" fillId="0" borderId="0" xfId="58" applyFont="1" applyFill="1">
      <alignment/>
      <protection/>
    </xf>
    <xf numFmtId="0" fontId="14" fillId="0" borderId="0" xfId="59" applyFont="1" applyAlignment="1">
      <alignment horizontal="center"/>
      <protection/>
    </xf>
    <xf numFmtId="0" fontId="3" fillId="0" borderId="0" xfId="59" applyFont="1">
      <alignment/>
      <protection/>
    </xf>
    <xf numFmtId="0" fontId="1" fillId="0" borderId="0" xfId="59" applyFont="1" applyAlignment="1">
      <alignment horizontal="center" wrapText="1"/>
      <protection/>
    </xf>
    <xf numFmtId="0" fontId="2" fillId="0" borderId="0" xfId="59" applyFont="1" applyAlignment="1">
      <alignment horizontal="center"/>
      <protection/>
    </xf>
    <xf numFmtId="0" fontId="1" fillId="0" borderId="0" xfId="59" applyFont="1" applyFill="1" applyAlignment="1">
      <alignment horizontal="center"/>
      <protection/>
    </xf>
    <xf numFmtId="0" fontId="3" fillId="0" borderId="0" xfId="59" applyFont="1" applyAlignment="1">
      <alignment wrapText="1"/>
      <protection/>
    </xf>
    <xf numFmtId="0" fontId="2" fillId="0" borderId="51" xfId="59" applyFont="1" applyBorder="1" applyAlignment="1">
      <alignment horizontal="right"/>
      <protection/>
    </xf>
    <xf numFmtId="0" fontId="3" fillId="0" borderId="17" xfId="59" applyFont="1" applyBorder="1" applyAlignment="1">
      <alignment horizontal="center" vertical="center"/>
      <protection/>
    </xf>
    <xf numFmtId="49" fontId="3" fillId="0" borderId="11" xfId="59" applyNumberFormat="1" applyFont="1" applyBorder="1" applyAlignment="1">
      <alignment horizontal="center" wrapText="1"/>
      <protection/>
    </xf>
    <xf numFmtId="49" fontId="3" fillId="0" borderId="11" xfId="59" applyNumberFormat="1" applyFont="1" applyBorder="1" applyAlignment="1">
      <alignment horizontal="center"/>
      <protection/>
    </xf>
    <xf numFmtId="0" fontId="3" fillId="0" borderId="11" xfId="59" applyFont="1" applyBorder="1" applyAlignment="1">
      <alignment wrapText="1"/>
      <protection/>
    </xf>
    <xf numFmtId="3" fontId="3" fillId="0" borderId="17" xfId="44" applyNumberFormat="1" applyFont="1" applyBorder="1" applyAlignment="1">
      <alignment/>
    </xf>
    <xf numFmtId="3" fontId="3" fillId="0" borderId="17" xfId="44" applyNumberFormat="1" applyFont="1" applyFill="1" applyBorder="1" applyAlignment="1">
      <alignment/>
    </xf>
    <xf numFmtId="0" fontId="3" fillId="0" borderId="11" xfId="59" applyFont="1" applyBorder="1" applyAlignment="1">
      <alignment horizontal="center" vertical="center"/>
      <protection/>
    </xf>
    <xf numFmtId="3" fontId="3" fillId="0" borderId="11" xfId="44" applyNumberFormat="1" applyFont="1" applyBorder="1" applyAlignment="1">
      <alignment/>
    </xf>
    <xf numFmtId="3" fontId="3" fillId="0" borderId="11" xfId="44" applyNumberFormat="1" applyFont="1" applyFill="1" applyBorder="1" applyAlignment="1">
      <alignment/>
    </xf>
    <xf numFmtId="0" fontId="3" fillId="0" borderId="17" xfId="59" applyFont="1" applyBorder="1" applyAlignment="1">
      <alignment wrapText="1"/>
      <protection/>
    </xf>
    <xf numFmtId="0" fontId="3" fillId="0" borderId="52" xfId="59" applyFont="1" applyBorder="1" applyAlignment="1">
      <alignment horizontal="center" vertical="center"/>
      <protection/>
    </xf>
    <xf numFmtId="0" fontId="3" fillId="0" borderId="16" xfId="59" applyFont="1" applyBorder="1" applyAlignment="1">
      <alignment wrapText="1"/>
      <protection/>
    </xf>
    <xf numFmtId="3" fontId="3" fillId="0" borderId="52" xfId="44" applyNumberFormat="1" applyFont="1" applyBorder="1" applyAlignment="1">
      <alignment/>
    </xf>
    <xf numFmtId="3" fontId="3" fillId="0" borderId="52" xfId="44" applyNumberFormat="1" applyFont="1" applyFill="1" applyBorder="1" applyAlignment="1">
      <alignment/>
    </xf>
    <xf numFmtId="0" fontId="1" fillId="0" borderId="49" xfId="59" applyFont="1" applyBorder="1" applyAlignment="1">
      <alignment horizontal="center" vertical="center"/>
      <protection/>
    </xf>
    <xf numFmtId="0" fontId="1" fillId="0" borderId="30" xfId="59" applyFont="1" applyBorder="1" applyAlignment="1">
      <alignment wrapText="1"/>
      <protection/>
    </xf>
    <xf numFmtId="3" fontId="1" fillId="0" borderId="30" xfId="44" applyNumberFormat="1" applyFont="1" applyBorder="1" applyAlignment="1">
      <alignment/>
    </xf>
    <xf numFmtId="3" fontId="1" fillId="0" borderId="30" xfId="44" applyNumberFormat="1" applyFont="1" applyBorder="1" applyAlignment="1">
      <alignment wrapText="1"/>
    </xf>
    <xf numFmtId="3" fontId="3" fillId="0" borderId="11" xfId="44" applyNumberFormat="1" applyFont="1" applyBorder="1" applyAlignment="1">
      <alignment wrapText="1"/>
    </xf>
    <xf numFmtId="3" fontId="3" fillId="0" borderId="16" xfId="44" applyNumberFormat="1" applyFont="1" applyBorder="1" applyAlignment="1">
      <alignment/>
    </xf>
    <xf numFmtId="0" fontId="3" fillId="0" borderId="52" xfId="59" applyFont="1" applyBorder="1" applyAlignment="1">
      <alignment wrapText="1"/>
      <protection/>
    </xf>
    <xf numFmtId="0" fontId="1" fillId="0" borderId="30" xfId="59" applyFont="1" applyBorder="1" applyAlignment="1">
      <alignment vertical="center" wrapText="1"/>
      <protection/>
    </xf>
    <xf numFmtId="3" fontId="1" fillId="0" borderId="30" xfId="44" applyNumberFormat="1" applyFont="1" applyBorder="1" applyAlignment="1">
      <alignment vertical="center"/>
    </xf>
    <xf numFmtId="0" fontId="3" fillId="0" borderId="0" xfId="59" applyFont="1" applyFill="1" applyBorder="1">
      <alignment/>
      <protection/>
    </xf>
    <xf numFmtId="0" fontId="8" fillId="27" borderId="11" xfId="58" applyFont="1" applyFill="1" applyBorder="1" applyAlignment="1">
      <alignment horizontal="center" wrapText="1"/>
      <protection/>
    </xf>
    <xf numFmtId="0" fontId="8" fillId="27" borderId="11" xfId="58" applyFont="1" applyFill="1" applyBorder="1" applyAlignment="1">
      <alignment horizontal="center"/>
      <protection/>
    </xf>
    <xf numFmtId="0" fontId="0" fillId="0" borderId="11" xfId="58" applyFont="1" applyBorder="1">
      <alignment/>
      <protection/>
    </xf>
    <xf numFmtId="0" fontId="0" fillId="0" borderId="11" xfId="58" applyFont="1" applyBorder="1" applyAlignment="1">
      <alignment horizontal="center"/>
      <protection/>
    </xf>
    <xf numFmtId="0" fontId="0" fillId="0" borderId="11" xfId="58" applyFont="1" applyBorder="1" applyAlignment="1">
      <alignment wrapText="1"/>
      <protection/>
    </xf>
    <xf numFmtId="0" fontId="22" fillId="27" borderId="53" xfId="60" applyFont="1" applyFill="1" applyBorder="1" applyAlignment="1">
      <alignment horizontal="center" vertical="center"/>
      <protection/>
    </xf>
    <xf numFmtId="0" fontId="1" fillId="0" borderId="11" xfId="60" applyFont="1" applyBorder="1" applyAlignment="1">
      <alignment horizontal="center"/>
      <protection/>
    </xf>
    <xf numFmtId="0" fontId="1" fillId="0" borderId="11" xfId="60" applyFont="1" applyBorder="1" applyAlignment="1">
      <alignment horizontal="center"/>
      <protection/>
    </xf>
    <xf numFmtId="49" fontId="1" fillId="0" borderId="11" xfId="60" applyNumberFormat="1" applyFont="1" applyBorder="1" applyAlignment="1">
      <alignment horizontal="center"/>
      <protection/>
    </xf>
    <xf numFmtId="0" fontId="3" fillId="0" borderId="11" xfId="60" applyFont="1" applyBorder="1" applyAlignment="1">
      <alignment horizontal="center"/>
      <protection/>
    </xf>
    <xf numFmtId="0" fontId="3" fillId="4" borderId="11" xfId="60" applyFont="1" applyFill="1" applyBorder="1" applyAlignment="1">
      <alignment horizontal="center"/>
      <protection/>
    </xf>
    <xf numFmtId="0" fontId="3" fillId="7" borderId="11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7" borderId="16" xfId="60" applyFont="1" applyFill="1" applyBorder="1" applyAlignment="1">
      <alignment horizontal="center"/>
      <protection/>
    </xf>
    <xf numFmtId="0" fontId="3" fillId="5" borderId="11" xfId="60" applyFont="1" applyFill="1" applyBorder="1" applyAlignment="1">
      <alignment horizontal="center"/>
      <protection/>
    </xf>
    <xf numFmtId="0" fontId="1" fillId="5" borderId="54" xfId="60" applyFont="1" applyFill="1" applyBorder="1" applyAlignment="1">
      <alignment vertical="center" wrapText="1"/>
      <protection/>
    </xf>
    <xf numFmtId="3" fontId="1" fillId="5" borderId="11" xfId="60" applyNumberFormat="1" applyFont="1" applyFill="1" applyBorder="1" applyAlignment="1">
      <alignment/>
      <protection/>
    </xf>
    <xf numFmtId="1" fontId="3" fillId="0" borderId="11" xfId="60" applyNumberFormat="1" applyFont="1" applyBorder="1">
      <alignment/>
      <protection/>
    </xf>
    <xf numFmtId="0" fontId="1" fillId="28" borderId="11" xfId="60" applyFont="1" applyFill="1" applyBorder="1" applyAlignment="1">
      <alignment/>
      <protection/>
    </xf>
    <xf numFmtId="0" fontId="1" fillId="28" borderId="11" xfId="60" applyFont="1" applyFill="1" applyBorder="1" applyAlignment="1">
      <alignment wrapText="1"/>
      <protection/>
    </xf>
    <xf numFmtId="1" fontId="3" fillId="28" borderId="11" xfId="60" applyNumberFormat="1" applyFont="1" applyFill="1" applyBorder="1">
      <alignment/>
      <protection/>
    </xf>
    <xf numFmtId="0" fontId="1" fillId="0" borderId="11" xfId="60" applyFont="1" applyFill="1" applyBorder="1" applyAlignment="1">
      <alignment/>
      <protection/>
    </xf>
    <xf numFmtId="0" fontId="1" fillId="28" borderId="11" xfId="60" applyFont="1" applyFill="1" applyBorder="1" applyAlignment="1">
      <alignment horizontal="center"/>
      <protection/>
    </xf>
    <xf numFmtId="0" fontId="1" fillId="26" borderId="11" xfId="60" applyFont="1" applyFill="1" applyBorder="1" applyAlignment="1">
      <alignment horizontal="center"/>
      <protection/>
    </xf>
    <xf numFmtId="2" fontId="1" fillId="26" borderId="11" xfId="64" applyNumberFormat="1" applyFont="1" applyFill="1" applyBorder="1" applyAlignment="1">
      <alignment wrapText="1"/>
    </xf>
    <xf numFmtId="0" fontId="1" fillId="0" borderId="11" xfId="60" applyFont="1" applyFill="1" applyBorder="1" applyAlignment="1">
      <alignment horizontal="center"/>
      <protection/>
    </xf>
    <xf numFmtId="0" fontId="1" fillId="0" borderId="11" xfId="60" applyFont="1" applyFill="1" applyBorder="1">
      <alignment/>
      <protection/>
    </xf>
    <xf numFmtId="0" fontId="1" fillId="25" borderId="11" xfId="60" applyFont="1" applyFill="1" applyBorder="1" applyAlignment="1">
      <alignment horizontal="center"/>
      <protection/>
    </xf>
    <xf numFmtId="0" fontId="3" fillId="26" borderId="11" xfId="60" applyFont="1" applyFill="1" applyBorder="1" applyAlignment="1">
      <alignment horizontal="center"/>
      <protection/>
    </xf>
    <xf numFmtId="0" fontId="44" fillId="26" borderId="11" xfId="60" applyFont="1" applyFill="1" applyBorder="1">
      <alignment/>
      <protection/>
    </xf>
    <xf numFmtId="2" fontId="3" fillId="26" borderId="11" xfId="64" applyNumberFormat="1" applyFont="1" applyFill="1" applyBorder="1" applyAlignment="1">
      <alignment/>
    </xf>
    <xf numFmtId="0" fontId="3" fillId="26" borderId="11" xfId="60" applyNumberFormat="1" applyFont="1" applyFill="1" applyBorder="1">
      <alignment/>
      <protection/>
    </xf>
    <xf numFmtId="0" fontId="3" fillId="26" borderId="11" xfId="60" applyFont="1" applyFill="1" applyBorder="1">
      <alignment/>
      <protection/>
    </xf>
    <xf numFmtId="1" fontId="3" fillId="26" borderId="11" xfId="64" applyNumberFormat="1" applyFont="1" applyFill="1" applyBorder="1" applyAlignment="1">
      <alignment/>
    </xf>
    <xf numFmtId="49" fontId="10" fillId="0" borderId="11" xfId="60" applyNumberFormat="1" applyFont="1" applyBorder="1" applyAlignment="1">
      <alignment horizontal="center" vertical="center"/>
      <protection/>
    </xf>
    <xf numFmtId="49" fontId="10" fillId="0" borderId="11" xfId="60" applyNumberFormat="1" applyFont="1" applyBorder="1" applyAlignment="1">
      <alignment horizontal="center" vertical="center" wrapText="1"/>
      <protection/>
    </xf>
    <xf numFmtId="0" fontId="47" fillId="0" borderId="0" xfId="60" applyFont="1">
      <alignment/>
      <protection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3" fillId="24" borderId="11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3" fontId="3" fillId="24" borderId="11" xfId="0" applyNumberFormat="1" applyFont="1" applyFill="1" applyBorder="1" applyAlignment="1">
      <alignment vertical="center"/>
    </xf>
    <xf numFmtId="0" fontId="3" fillId="24" borderId="11" xfId="0" applyFont="1" applyFill="1" applyBorder="1" applyAlignment="1">
      <alignment vertical="center"/>
    </xf>
    <xf numFmtId="0" fontId="3" fillId="24" borderId="52" xfId="0" applyFont="1" applyFill="1" applyBorder="1" applyAlignment="1">
      <alignment vertical="center"/>
    </xf>
    <xf numFmtId="0" fontId="3" fillId="24" borderId="11" xfId="0" applyFont="1" applyFill="1" applyBorder="1" applyAlignment="1">
      <alignment horizontal="right" vertical="center"/>
    </xf>
    <xf numFmtId="0" fontId="3" fillId="25" borderId="11" xfId="58" applyFont="1" applyFill="1" applyBorder="1" applyAlignment="1">
      <alignment horizontal="center"/>
      <protection/>
    </xf>
    <xf numFmtId="49" fontId="3" fillId="0" borderId="11" xfId="58" applyNumberFormat="1" applyFont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0" fontId="15" fillId="0" borderId="51" xfId="59" applyFont="1" applyFill="1" applyBorder="1" applyAlignment="1">
      <alignment/>
      <protection/>
    </xf>
    <xf numFmtId="0" fontId="0" fillId="0" borderId="11" xfId="60" applyFont="1" applyBorder="1" applyAlignment="1">
      <alignment horizontal="right"/>
      <protection/>
    </xf>
    <xf numFmtId="0" fontId="3" fillId="0" borderId="11" xfId="60" applyFont="1" applyFill="1" applyBorder="1" applyAlignment="1">
      <alignment wrapText="1"/>
      <protection/>
    </xf>
    <xf numFmtId="0" fontId="1" fillId="0" borderId="11" xfId="60" applyFont="1" applyFill="1" applyBorder="1" applyAlignment="1">
      <alignment wrapText="1"/>
      <protection/>
    </xf>
    <xf numFmtId="0" fontId="48" fillId="0" borderId="0" xfId="0" applyFont="1" applyAlignment="1">
      <alignment horizontal="center"/>
    </xf>
    <xf numFmtId="0" fontId="48" fillId="0" borderId="0" xfId="0" applyFont="1" applyFill="1" applyAlignment="1">
      <alignment horizontal="center"/>
    </xf>
    <xf numFmtId="0" fontId="48" fillId="0" borderId="51" xfId="0" applyFont="1" applyBorder="1" applyAlignment="1">
      <alignment horizontal="center"/>
    </xf>
    <xf numFmtId="0" fontId="2" fillId="9" borderId="55" xfId="0" applyFont="1" applyFill="1" applyBorder="1" applyAlignment="1">
      <alignment wrapText="1"/>
    </xf>
    <xf numFmtId="0" fontId="2" fillId="9" borderId="17" xfId="0" applyFont="1" applyFill="1" applyBorder="1" applyAlignment="1">
      <alignment wrapText="1"/>
    </xf>
    <xf numFmtId="0" fontId="2" fillId="9" borderId="56" xfId="0" applyFont="1" applyFill="1" applyBorder="1" applyAlignment="1">
      <alignment vertical="top" wrapText="1"/>
    </xf>
    <xf numFmtId="0" fontId="0" fillId="0" borderId="57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9" fontId="0" fillId="0" borderId="58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0" fillId="0" borderId="58" xfId="0" applyBorder="1" applyAlignment="1">
      <alignment/>
    </xf>
    <xf numFmtId="0" fontId="0" fillId="0" borderId="11" xfId="0" applyBorder="1" applyAlignment="1">
      <alignment/>
    </xf>
    <xf numFmtId="0" fontId="0" fillId="0" borderId="37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0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 vertical="top" wrapText="1"/>
    </xf>
    <xf numFmtId="0" fontId="2" fillId="9" borderId="58" xfId="0" applyFont="1" applyFill="1" applyBorder="1" applyAlignment="1">
      <alignment wrapText="1"/>
    </xf>
    <xf numFmtId="0" fontId="2" fillId="9" borderId="11" xfId="0" applyFont="1" applyFill="1" applyBorder="1" applyAlignment="1">
      <alignment wrapText="1"/>
    </xf>
    <xf numFmtId="0" fontId="2" fillId="9" borderId="13" xfId="0" applyFont="1" applyFill="1" applyBorder="1" applyAlignment="1">
      <alignment vertical="top" wrapText="1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vertical="top" wrapText="1"/>
    </xf>
    <xf numFmtId="49" fontId="0" fillId="0" borderId="59" xfId="0" applyNumberFormat="1" applyFont="1" applyBorder="1" applyAlignment="1">
      <alignment/>
    </xf>
    <xf numFmtId="0" fontId="2" fillId="0" borderId="60" xfId="0" applyFont="1" applyBorder="1" applyAlignment="1">
      <alignment wrapText="1"/>
    </xf>
    <xf numFmtId="0" fontId="0" fillId="0" borderId="60" xfId="0" applyFont="1" applyBorder="1" applyAlignment="1">
      <alignment/>
    </xf>
    <xf numFmtId="49" fontId="0" fillId="0" borderId="60" xfId="0" applyNumberFormat="1" applyFont="1" applyBorder="1" applyAlignment="1">
      <alignment/>
    </xf>
    <xf numFmtId="0" fontId="2" fillId="0" borderId="61" xfId="0" applyFont="1" applyBorder="1" applyAlignment="1">
      <alignment vertical="top" wrapTex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2" xfId="0" applyBorder="1" applyAlignment="1">
      <alignment/>
    </xf>
    <xf numFmtId="0" fontId="1" fillId="24" borderId="0" xfId="0" applyFont="1" applyFill="1" applyAlignment="1">
      <alignment/>
    </xf>
    <xf numFmtId="49" fontId="3" fillId="24" borderId="16" xfId="0" applyNumberFormat="1" applyFont="1" applyFill="1" applyBorder="1" applyAlignment="1">
      <alignment horizontal="center" wrapText="1"/>
    </xf>
    <xf numFmtId="49" fontId="3" fillId="24" borderId="15" xfId="0" applyNumberFormat="1" applyFont="1" applyFill="1" applyBorder="1" applyAlignment="1">
      <alignment horizontal="center"/>
    </xf>
    <xf numFmtId="49" fontId="3" fillId="24" borderId="16" xfId="0" applyNumberFormat="1" applyFont="1" applyFill="1" applyBorder="1" applyAlignment="1">
      <alignment horizontal="center"/>
    </xf>
    <xf numFmtId="0" fontId="3" fillId="24" borderId="49" xfId="0" applyFont="1" applyFill="1" applyBorder="1" applyAlignment="1">
      <alignment/>
    </xf>
    <xf numFmtId="0" fontId="3" fillId="24" borderId="30" xfId="0" applyFont="1" applyFill="1" applyBorder="1" applyAlignment="1">
      <alignment/>
    </xf>
    <xf numFmtId="0" fontId="3" fillId="24" borderId="31" xfId="0" applyFont="1" applyFill="1" applyBorder="1" applyAlignment="1">
      <alignment/>
    </xf>
    <xf numFmtId="0" fontId="3" fillId="24" borderId="63" xfId="0" applyFont="1" applyFill="1" applyBorder="1" applyAlignment="1">
      <alignment horizontal="center"/>
    </xf>
    <xf numFmtId="0" fontId="3" fillId="24" borderId="64" xfId="0" applyFont="1" applyFill="1" applyBorder="1" applyAlignment="1">
      <alignment horizontal="center"/>
    </xf>
    <xf numFmtId="0" fontId="3" fillId="24" borderId="64" xfId="0" applyFont="1" applyFill="1" applyBorder="1" applyAlignment="1">
      <alignment horizontal="center" vertical="center"/>
    </xf>
    <xf numFmtId="0" fontId="0" fillId="24" borderId="65" xfId="0" applyFont="1" applyFill="1" applyBorder="1" applyAlignment="1">
      <alignment wrapText="1"/>
    </xf>
    <xf numFmtId="3" fontId="3" fillId="23" borderId="49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2" fillId="0" borderId="16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0" fillId="0" borderId="66" xfId="0" applyNumberFormat="1" applyFont="1" applyBorder="1" applyAlignment="1">
      <alignment horizontal="right" vertical="center"/>
    </xf>
    <xf numFmtId="0" fontId="50" fillId="0" borderId="67" xfId="0" applyFont="1" applyBorder="1" applyAlignment="1">
      <alignment horizontal="center"/>
    </xf>
    <xf numFmtId="3" fontId="0" fillId="4" borderId="34" xfId="0" applyNumberFormat="1" applyFont="1" applyFill="1" applyBorder="1" applyAlignment="1">
      <alignment/>
    </xf>
    <xf numFmtId="0" fontId="0" fillId="4" borderId="34" xfId="0" applyFont="1" applyFill="1" applyBorder="1" applyAlignment="1">
      <alignment/>
    </xf>
    <xf numFmtId="0" fontId="0" fillId="4" borderId="35" xfId="0" applyFont="1" applyFill="1" applyBorder="1" applyAlignment="1">
      <alignment/>
    </xf>
    <xf numFmtId="0" fontId="0" fillId="0" borderId="39" xfId="0" applyBorder="1" applyAlignment="1">
      <alignment horizontal="right"/>
    </xf>
    <xf numFmtId="0" fontId="50" fillId="0" borderId="25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37" xfId="0" applyFont="1" applyBorder="1" applyAlignment="1">
      <alignment/>
    </xf>
    <xf numFmtId="49" fontId="0" fillId="0" borderId="39" xfId="0" applyNumberFormat="1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37" xfId="0" applyBorder="1" applyAlignment="1">
      <alignment wrapText="1"/>
    </xf>
    <xf numFmtId="3" fontId="0" fillId="4" borderId="11" xfId="0" applyNumberFormat="1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4" borderId="37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37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3" fontId="0" fillId="4" borderId="37" xfId="0" applyNumberFormat="1" applyFill="1" applyBorder="1" applyAlignment="1">
      <alignment wrapText="1"/>
    </xf>
    <xf numFmtId="3" fontId="0" fillId="4" borderId="11" xfId="0" applyNumberFormat="1" applyFill="1" applyBorder="1" applyAlignment="1">
      <alignment vertical="justify"/>
    </xf>
    <xf numFmtId="3" fontId="0" fillId="4" borderId="37" xfId="0" applyNumberFormat="1" applyFill="1" applyBorder="1" applyAlignment="1">
      <alignment vertical="justify"/>
    </xf>
    <xf numFmtId="0" fontId="0" fillId="0" borderId="11" xfId="0" applyFill="1" applyBorder="1" applyAlignment="1">
      <alignment vertical="justify"/>
    </xf>
    <xf numFmtId="0" fontId="0" fillId="0" borderId="37" xfId="0" applyFill="1" applyBorder="1" applyAlignment="1">
      <alignment vertical="justify"/>
    </xf>
    <xf numFmtId="3" fontId="0" fillId="0" borderId="11" xfId="0" applyNumberFormat="1" applyFill="1" applyBorder="1" applyAlignment="1">
      <alignment vertical="justify"/>
    </xf>
    <xf numFmtId="0" fontId="50" fillId="0" borderId="25" xfId="0" applyFont="1" applyFill="1" applyBorder="1" applyAlignment="1">
      <alignment horizontal="center"/>
    </xf>
    <xf numFmtId="3" fontId="0" fillId="26" borderId="11" xfId="0" applyNumberFormat="1" applyFill="1" applyBorder="1" applyAlignment="1">
      <alignment vertical="justify"/>
    </xf>
    <xf numFmtId="3" fontId="0" fillId="26" borderId="37" xfId="0" applyNumberFormat="1" applyFill="1" applyBorder="1" applyAlignment="1">
      <alignment vertical="justify"/>
    </xf>
    <xf numFmtId="3" fontId="0" fillId="0" borderId="11" xfId="0" applyNumberFormat="1" applyBorder="1" applyAlignment="1">
      <alignment vertical="justify"/>
    </xf>
    <xf numFmtId="0" fontId="0" fillId="0" borderId="11" xfId="0" applyBorder="1" applyAlignment="1">
      <alignment vertical="justify"/>
    </xf>
    <xf numFmtId="0" fontId="0" fillId="0" borderId="37" xfId="0" applyBorder="1" applyAlignment="1">
      <alignment vertical="justify"/>
    </xf>
    <xf numFmtId="49" fontId="0" fillId="0" borderId="68" xfId="0" applyNumberFormat="1" applyBorder="1" applyAlignment="1">
      <alignment horizontal="right"/>
    </xf>
    <xf numFmtId="0" fontId="0" fillId="0" borderId="26" xfId="0" applyBorder="1" applyAlignment="1">
      <alignment horizontal="center"/>
    </xf>
    <xf numFmtId="3" fontId="2" fillId="26" borderId="60" xfId="0" applyNumberFormat="1" applyFont="1" applyFill="1" applyBorder="1" applyAlignment="1">
      <alignment vertical="justify"/>
    </xf>
    <xf numFmtId="0" fontId="2" fillId="26" borderId="60" xfId="0" applyFont="1" applyFill="1" applyBorder="1" applyAlignment="1">
      <alignment vertical="justify"/>
    </xf>
    <xf numFmtId="0" fontId="2" fillId="26" borderId="62" xfId="0" applyFont="1" applyFill="1" applyBorder="1" applyAlignment="1">
      <alignment vertical="justify"/>
    </xf>
    <xf numFmtId="49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vertical="justify"/>
    </xf>
    <xf numFmtId="0" fontId="8" fillId="30" borderId="69" xfId="0" applyFont="1" applyFill="1" applyBorder="1" applyAlignment="1">
      <alignment horizontal="center" wrapText="1"/>
    </xf>
    <xf numFmtId="0" fontId="8" fillId="29" borderId="70" xfId="0" applyFont="1" applyFill="1" applyBorder="1" applyAlignment="1">
      <alignment horizontal="center" wrapText="1"/>
    </xf>
    <xf numFmtId="0" fontId="8" fillId="29" borderId="71" xfId="0" applyFont="1" applyFill="1" applyBorder="1" applyAlignment="1">
      <alignment horizontal="center" wrapText="1"/>
    </xf>
    <xf numFmtId="0" fontId="1" fillId="24" borderId="47" xfId="0" applyFont="1" applyFill="1" applyBorder="1" applyAlignment="1">
      <alignment/>
    </xf>
    <xf numFmtId="0" fontId="8" fillId="29" borderId="72" xfId="0" applyFont="1" applyFill="1" applyBorder="1" applyAlignment="1">
      <alignment horizontal="center" wrapText="1"/>
    </xf>
    <xf numFmtId="0" fontId="8" fillId="29" borderId="69" xfId="0" applyFont="1" applyFill="1" applyBorder="1" applyAlignment="1">
      <alignment horizontal="center" wrapText="1"/>
    </xf>
    <xf numFmtId="0" fontId="7" fillId="22" borderId="37" xfId="0" applyFont="1" applyFill="1" applyBorder="1" applyAlignment="1">
      <alignment horizontal="center" vertical="center" wrapText="1"/>
    </xf>
    <xf numFmtId="0" fontId="7" fillId="22" borderId="4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" fillId="24" borderId="39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 vertical="center"/>
    </xf>
    <xf numFmtId="0" fontId="8" fillId="29" borderId="57" xfId="0" applyFont="1" applyFill="1" applyBorder="1" applyAlignment="1">
      <alignment horizontal="center" vertical="center"/>
    </xf>
    <xf numFmtId="0" fontId="8" fillId="29" borderId="58" xfId="0" applyFont="1" applyFill="1" applyBorder="1" applyAlignment="1">
      <alignment horizontal="center" vertical="center"/>
    </xf>
    <xf numFmtId="0" fontId="8" fillId="29" borderId="59" xfId="0" applyFont="1" applyFill="1" applyBorder="1" applyAlignment="1">
      <alignment horizontal="center" vertical="center"/>
    </xf>
    <xf numFmtId="0" fontId="8" fillId="29" borderId="73" xfId="0" applyFont="1" applyFill="1" applyBorder="1" applyAlignment="1">
      <alignment horizontal="center" vertical="center" wrapText="1"/>
    </xf>
    <xf numFmtId="0" fontId="8" fillId="29" borderId="52" xfId="0" applyFont="1" applyFill="1" applyBorder="1" applyAlignment="1">
      <alignment horizontal="center" vertical="center" wrapText="1"/>
    </xf>
    <xf numFmtId="0" fontId="8" fillId="29" borderId="74" xfId="0" applyFont="1" applyFill="1" applyBorder="1" applyAlignment="1">
      <alignment horizontal="center" wrapText="1"/>
    </xf>
    <xf numFmtId="0" fontId="7" fillId="22" borderId="11" xfId="0" applyFont="1" applyFill="1" applyBorder="1" applyAlignment="1">
      <alignment horizontal="center" vertical="center" wrapText="1"/>
    </xf>
    <xf numFmtId="0" fontId="7" fillId="22" borderId="1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/>
    </xf>
    <xf numFmtId="0" fontId="1" fillId="24" borderId="75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24" borderId="0" xfId="0" applyFont="1" applyFill="1" applyAlignment="1">
      <alignment horizontal="center"/>
    </xf>
    <xf numFmtId="0" fontId="7" fillId="22" borderId="35" xfId="0" applyFont="1" applyFill="1" applyBorder="1" applyAlignment="1">
      <alignment horizontal="center" vertical="center" wrapText="1"/>
    </xf>
    <xf numFmtId="0" fontId="49" fillId="22" borderId="33" xfId="0" applyFont="1" applyFill="1" applyBorder="1" applyAlignment="1">
      <alignment horizontal="center" vertical="center" wrapText="1"/>
    </xf>
    <xf numFmtId="0" fontId="49" fillId="22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8" fillId="29" borderId="11" xfId="0" applyFont="1" applyFill="1" applyBorder="1" applyAlignment="1">
      <alignment horizontal="center" vertical="center"/>
    </xf>
    <xf numFmtId="0" fontId="8" fillId="29" borderId="16" xfId="0" applyFont="1" applyFill="1" applyBorder="1" applyAlignment="1">
      <alignment horizontal="center" vertical="center" wrapText="1"/>
    </xf>
    <xf numFmtId="0" fontId="1" fillId="24" borderId="52" xfId="0" applyFont="1" applyFill="1" applyBorder="1" applyAlignment="1">
      <alignment/>
    </xf>
    <xf numFmtId="0" fontId="8" fillId="29" borderId="76" xfId="0" applyFont="1" applyFill="1" applyBorder="1" applyAlignment="1">
      <alignment horizontal="center" wrapText="1"/>
    </xf>
    <xf numFmtId="0" fontId="8" fillId="29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left" vertical="justify"/>
    </xf>
    <xf numFmtId="0" fontId="0" fillId="0" borderId="11" xfId="0" applyBorder="1" applyAlignment="1">
      <alignment horizontal="left" vertical="justify"/>
    </xf>
    <xf numFmtId="0" fontId="0" fillId="0" borderId="10" xfId="0" applyBorder="1" applyAlignment="1">
      <alignment horizontal="left" vertical="justify" wrapText="1"/>
    </xf>
    <xf numFmtId="0" fontId="0" fillId="0" borderId="11" xfId="0" applyBorder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justify" wrapText="1"/>
    </xf>
    <xf numFmtId="49" fontId="2" fillId="0" borderId="15" xfId="0" applyNumberFormat="1" applyFont="1" applyBorder="1" applyAlignment="1">
      <alignment horizontal="center" vertical="justify" wrapText="1"/>
    </xf>
    <xf numFmtId="49" fontId="2" fillId="0" borderId="14" xfId="0" applyNumberFormat="1" applyFont="1" applyBorder="1" applyAlignment="1">
      <alignment horizontal="center" vertical="justify" wrapText="1"/>
    </xf>
    <xf numFmtId="0" fontId="2" fillId="4" borderId="33" xfId="0" applyFont="1" applyFill="1" applyBorder="1" applyAlignment="1">
      <alignment horizontal="left"/>
    </xf>
    <xf numFmtId="0" fontId="2" fillId="4" borderId="34" xfId="0" applyFont="1" applyFill="1" applyBorder="1" applyAlignment="1">
      <alignment horizontal="left"/>
    </xf>
    <xf numFmtId="0" fontId="0" fillId="26" borderId="16" xfId="0" applyFill="1" applyBorder="1" applyAlignment="1">
      <alignment horizontal="center" vertical="center" wrapText="1"/>
    </xf>
    <xf numFmtId="0" fontId="0" fillId="26" borderId="17" xfId="0" applyFill="1" applyBorder="1" applyAlignment="1">
      <alignment horizontal="center" vertical="center" wrapText="1"/>
    </xf>
    <xf numFmtId="0" fontId="0" fillId="26" borderId="19" xfId="0" applyFill="1" applyBorder="1" applyAlignment="1">
      <alignment horizontal="center" vertical="center"/>
    </xf>
    <xf numFmtId="0" fontId="0" fillId="26" borderId="15" xfId="0" applyFill="1" applyBorder="1" applyAlignment="1">
      <alignment horizontal="center" vertical="center"/>
    </xf>
    <xf numFmtId="0" fontId="0" fillId="26" borderId="14" xfId="0" applyFill="1" applyBorder="1" applyAlignment="1">
      <alignment horizontal="center" vertical="center"/>
    </xf>
    <xf numFmtId="0" fontId="0" fillId="26" borderId="56" xfId="0" applyFill="1" applyBorder="1" applyAlignment="1">
      <alignment horizontal="center" vertical="center"/>
    </xf>
    <xf numFmtId="0" fontId="0" fillId="26" borderId="51" xfId="0" applyFill="1" applyBorder="1" applyAlignment="1">
      <alignment horizontal="center" vertical="center"/>
    </xf>
    <xf numFmtId="0" fontId="0" fillId="26" borderId="18" xfId="0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 textRotation="90" wrapText="1"/>
    </xf>
    <xf numFmtId="0" fontId="3" fillId="26" borderId="17" xfId="0" applyFont="1" applyFill="1" applyBorder="1" applyAlignment="1">
      <alignment horizontal="center" vertical="center" textRotation="90" wrapText="1"/>
    </xf>
    <xf numFmtId="0" fontId="2" fillId="26" borderId="77" xfId="0" applyFont="1" applyFill="1" applyBorder="1" applyAlignment="1">
      <alignment horizontal="left" vertical="justify" wrapText="1"/>
    </xf>
    <xf numFmtId="0" fontId="2" fillId="26" borderId="60" xfId="0" applyFont="1" applyFill="1" applyBorder="1" applyAlignment="1">
      <alignment horizontal="left" vertical="justify" wrapText="1"/>
    </xf>
    <xf numFmtId="0" fontId="2" fillId="26" borderId="10" xfId="0" applyFont="1" applyFill="1" applyBorder="1" applyAlignment="1">
      <alignment horizontal="left" vertical="justify" wrapText="1"/>
    </xf>
    <xf numFmtId="0" fontId="2" fillId="26" borderId="11" xfId="0" applyFont="1" applyFill="1" applyBorder="1" applyAlignment="1">
      <alignment horizontal="left" vertical="justify" wrapText="1"/>
    </xf>
    <xf numFmtId="0" fontId="2" fillId="4" borderId="10" xfId="0" applyFont="1" applyFill="1" applyBorder="1" applyAlignment="1">
      <alignment horizontal="left" vertical="justify"/>
    </xf>
    <xf numFmtId="0" fontId="2" fillId="4" borderId="11" xfId="0" applyFont="1" applyFill="1" applyBorder="1" applyAlignment="1">
      <alignment horizontal="left" vertical="justify"/>
    </xf>
    <xf numFmtId="0" fontId="0" fillId="0" borderId="10" xfId="0" applyFill="1" applyBorder="1" applyAlignment="1">
      <alignment horizontal="left" vertical="justify"/>
    </xf>
    <xf numFmtId="0" fontId="0" fillId="0" borderId="11" xfId="0" applyFill="1" applyBorder="1" applyAlignment="1">
      <alignment horizontal="left" vertical="justify"/>
    </xf>
    <xf numFmtId="0" fontId="0" fillId="0" borderId="39" xfId="0" applyBorder="1" applyAlignment="1">
      <alignment horizontal="left" vertical="justify" wrapText="1"/>
    </xf>
    <xf numFmtId="0" fontId="0" fillId="0" borderId="12" xfId="0" applyBorder="1" applyAlignment="1">
      <alignment horizontal="left" vertical="justify"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3" fillId="26" borderId="16" xfId="0" applyNumberFormat="1" applyFont="1" applyFill="1" applyBorder="1" applyAlignment="1">
      <alignment horizontal="center" vertical="center" textRotation="90" wrapText="1"/>
    </xf>
    <xf numFmtId="3" fontId="3" fillId="26" borderId="52" xfId="0" applyNumberFormat="1" applyFont="1" applyFill="1" applyBorder="1" applyAlignment="1">
      <alignment horizontal="center" vertical="center" textRotation="90" wrapText="1"/>
    </xf>
    <xf numFmtId="3" fontId="3" fillId="26" borderId="17" xfId="0" applyNumberFormat="1" applyFont="1" applyFill="1" applyBorder="1" applyAlignment="1">
      <alignment horizontal="center" vertical="center" textRotation="90" wrapText="1"/>
    </xf>
    <xf numFmtId="0" fontId="3" fillId="26" borderId="16" xfId="0" applyFont="1" applyFill="1" applyBorder="1" applyAlignment="1">
      <alignment horizontal="center" vertical="center" wrapText="1"/>
    </xf>
    <xf numFmtId="0" fontId="3" fillId="26" borderId="52" xfId="0" applyFont="1" applyFill="1" applyBorder="1" applyAlignment="1">
      <alignment horizontal="center" vertical="center" wrapText="1"/>
    </xf>
    <xf numFmtId="0" fontId="3" fillId="26" borderId="17" xfId="0" applyFont="1" applyFill="1" applyBorder="1" applyAlignment="1">
      <alignment horizontal="center" vertical="center" wrapText="1"/>
    </xf>
    <xf numFmtId="0" fontId="22" fillId="18" borderId="11" xfId="0" applyFont="1" applyFill="1" applyBorder="1" applyAlignment="1">
      <alignment horizontal="center" vertical="center" wrapText="1"/>
    </xf>
    <xf numFmtId="0" fontId="23" fillId="22" borderId="11" xfId="0" applyFont="1" applyFill="1" applyBorder="1" applyAlignment="1">
      <alignment horizontal="center" vertical="center" wrapText="1"/>
    </xf>
    <xf numFmtId="0" fontId="22" fillId="18" borderId="19" xfId="0" applyFont="1" applyFill="1" applyBorder="1" applyAlignment="1">
      <alignment horizontal="center" vertical="center" wrapText="1"/>
    </xf>
    <xf numFmtId="0" fontId="22" fillId="18" borderId="15" xfId="0" applyFont="1" applyFill="1" applyBorder="1" applyAlignment="1">
      <alignment horizontal="center" vertical="center" wrapText="1"/>
    </xf>
    <xf numFmtId="0" fontId="22" fillId="18" borderId="14" xfId="0" applyFont="1" applyFill="1" applyBorder="1" applyAlignment="1">
      <alignment horizontal="center" vertical="center" wrapText="1"/>
    </xf>
    <xf numFmtId="0" fontId="22" fillId="18" borderId="56" xfId="0" applyFont="1" applyFill="1" applyBorder="1" applyAlignment="1">
      <alignment horizontal="center" vertical="center" wrapText="1"/>
    </xf>
    <xf numFmtId="0" fontId="22" fillId="18" borderId="51" xfId="0" applyFont="1" applyFill="1" applyBorder="1" applyAlignment="1">
      <alignment horizontal="center" vertical="center" wrapText="1"/>
    </xf>
    <xf numFmtId="0" fontId="22" fillId="18" borderId="18" xfId="0" applyFont="1" applyFill="1" applyBorder="1" applyAlignment="1">
      <alignment horizontal="center" vertical="center" wrapText="1"/>
    </xf>
    <xf numFmtId="3" fontId="3" fillId="0" borderId="0" xfId="59" applyNumberFormat="1" applyFont="1" applyAlignment="1">
      <alignment horizontal="center" vertical="center"/>
      <protection/>
    </xf>
    <xf numFmtId="0" fontId="8" fillId="31" borderId="19" xfId="59" applyFont="1" applyFill="1" applyBorder="1" applyAlignment="1">
      <alignment horizontal="center" vertical="center"/>
      <protection/>
    </xf>
    <xf numFmtId="0" fontId="8" fillId="31" borderId="76" xfId="59" applyFont="1" applyFill="1" applyBorder="1" applyAlignment="1">
      <alignment horizontal="center" vertical="center"/>
      <protection/>
    </xf>
    <xf numFmtId="0" fontId="8" fillId="31" borderId="56" xfId="59" applyFont="1" applyFill="1" applyBorder="1" applyAlignment="1">
      <alignment horizontal="center" vertical="center"/>
      <protection/>
    </xf>
    <xf numFmtId="0" fontId="8" fillId="31" borderId="16" xfId="59" applyFont="1" applyFill="1" applyBorder="1" applyAlignment="1">
      <alignment horizontal="center" vertical="center"/>
      <protection/>
    </xf>
    <xf numFmtId="0" fontId="8" fillId="31" borderId="52" xfId="59" applyFont="1" applyFill="1" applyBorder="1" applyAlignment="1">
      <alignment horizontal="center" vertical="center"/>
      <protection/>
    </xf>
    <xf numFmtId="0" fontId="8" fillId="31" borderId="17" xfId="59" applyFont="1" applyFill="1" applyBorder="1" applyAlignment="1">
      <alignment horizontal="center" vertical="center"/>
      <protection/>
    </xf>
    <xf numFmtId="0" fontId="8" fillId="31" borderId="16" xfId="59" applyFont="1" applyFill="1" applyBorder="1" applyAlignment="1">
      <alignment horizontal="center" vertical="center" wrapText="1"/>
      <protection/>
    </xf>
    <xf numFmtId="0" fontId="8" fillId="31" borderId="52" xfId="59" applyFont="1" applyFill="1" applyBorder="1" applyAlignment="1">
      <alignment horizontal="center" vertical="center" wrapText="1"/>
      <protection/>
    </xf>
    <xf numFmtId="0" fontId="8" fillId="31" borderId="17" xfId="59" applyFont="1" applyFill="1" applyBorder="1" applyAlignment="1">
      <alignment horizontal="center" vertical="center" wrapText="1"/>
      <protection/>
    </xf>
    <xf numFmtId="0" fontId="1" fillId="0" borderId="0" xfId="59" applyFont="1" applyAlignment="1">
      <alignment horizontal="center" wrapText="1"/>
      <protection/>
    </xf>
    <xf numFmtId="0" fontId="1" fillId="0" borderId="0" xfId="59" applyFont="1" applyFill="1" applyAlignment="1">
      <alignment horizontal="center"/>
      <protection/>
    </xf>
    <xf numFmtId="0" fontId="1" fillId="0" borderId="0" xfId="60" applyFont="1" applyAlignment="1">
      <alignment horizontal="center" vertical="center"/>
      <protection/>
    </xf>
    <xf numFmtId="0" fontId="22" fillId="27" borderId="78" xfId="60" applyFont="1" applyFill="1" applyBorder="1" applyAlignment="1">
      <alignment horizontal="center" vertical="center"/>
      <protection/>
    </xf>
    <xf numFmtId="0" fontId="22" fillId="27" borderId="79" xfId="60" applyFont="1" applyFill="1" applyBorder="1" applyAlignment="1">
      <alignment horizontal="center" vertical="center"/>
      <protection/>
    </xf>
    <xf numFmtId="49" fontId="8" fillId="27" borderId="80" xfId="60" applyNumberFormat="1" applyFont="1" applyFill="1" applyBorder="1" applyAlignment="1">
      <alignment horizontal="center" vertical="center" wrapText="1"/>
      <protection/>
    </xf>
    <xf numFmtId="49" fontId="8" fillId="27" borderId="81" xfId="60" applyNumberFormat="1" applyFont="1" applyFill="1" applyBorder="1" applyAlignment="1">
      <alignment horizontal="center" vertical="center" wrapText="1"/>
      <protection/>
    </xf>
    <xf numFmtId="0" fontId="8" fillId="27" borderId="80" xfId="60" applyFont="1" applyFill="1" applyBorder="1" applyAlignment="1">
      <alignment horizontal="center" vertical="center"/>
      <protection/>
    </xf>
    <xf numFmtId="0" fontId="8" fillId="27" borderId="82" xfId="60" applyFont="1" applyFill="1" applyBorder="1" applyAlignment="1">
      <alignment horizontal="center" vertical="center"/>
      <protection/>
    </xf>
    <xf numFmtId="0" fontId="22" fillId="27" borderId="78" xfId="60" applyFont="1" applyFill="1" applyBorder="1" applyAlignment="1">
      <alignment horizontal="center" vertical="center" wrapText="1"/>
      <protection/>
    </xf>
    <xf numFmtId="0" fontId="1" fillId="26" borderId="11" xfId="60" applyFont="1" applyFill="1" applyBorder="1" applyAlignment="1">
      <alignment horizontal="center" vertical="center"/>
      <protection/>
    </xf>
    <xf numFmtId="0" fontId="1" fillId="26" borderId="11" xfId="60" applyFont="1" applyFill="1" applyBorder="1" applyAlignment="1">
      <alignment horizontal="center" vertical="center" wrapText="1"/>
      <protection/>
    </xf>
    <xf numFmtId="0" fontId="14" fillId="0" borderId="0" xfId="60" applyFont="1" applyAlignment="1">
      <alignment horizontal="center"/>
      <protection/>
    </xf>
    <xf numFmtId="0" fontId="1" fillId="0" borderId="0" xfId="60" applyFont="1" applyAlignment="1">
      <alignment horizontal="center"/>
      <protection/>
    </xf>
    <xf numFmtId="0" fontId="6" fillId="0" borderId="0" xfId="60" applyFont="1" applyAlignment="1">
      <alignment horizontal="right" vertical="center"/>
      <protection/>
    </xf>
    <xf numFmtId="0" fontId="8" fillId="18" borderId="11" xfId="60" applyFont="1" applyFill="1" applyBorder="1" applyAlignment="1">
      <alignment horizontal="center" wrapText="1"/>
      <protection/>
    </xf>
    <xf numFmtId="0" fontId="0" fillId="0" borderId="0" xfId="60" applyFont="1" applyBorder="1">
      <alignment/>
      <protection/>
    </xf>
    <xf numFmtId="0" fontId="2" fillId="0" borderId="11" xfId="60" applyFont="1" applyBorder="1" applyAlignment="1">
      <alignment horizontal="center" textRotation="90"/>
      <protection/>
    </xf>
    <xf numFmtId="0" fontId="0" fillId="0" borderId="11" xfId="60" applyBorder="1">
      <alignment/>
      <protection/>
    </xf>
    <xf numFmtId="0" fontId="0" fillId="24" borderId="11" xfId="0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 vertical="center" wrapText="1"/>
    </xf>
    <xf numFmtId="0" fontId="0" fillId="24" borderId="13" xfId="0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45" fillId="0" borderId="0" xfId="58" applyFont="1" applyAlignment="1">
      <alignment horizontal="center"/>
      <protection/>
    </xf>
    <xf numFmtId="0" fontId="3" fillId="0" borderId="0" xfId="58" applyFont="1" applyAlignment="1">
      <alignment wrapText="1"/>
      <protection/>
    </xf>
    <xf numFmtId="0" fontId="3" fillId="0" borderId="0" xfId="58" applyFont="1">
      <alignment/>
      <protection/>
    </xf>
    <xf numFmtId="0" fontId="2" fillId="0" borderId="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6" fillId="27" borderId="11" xfId="58" applyFont="1" applyFill="1" applyBorder="1" applyAlignment="1">
      <alignment horizontal="center" vertical="center" wrapText="1"/>
      <protection/>
    </xf>
    <xf numFmtId="0" fontId="8" fillId="31" borderId="11" xfId="58" applyFont="1" applyFill="1" applyBorder="1" applyAlignment="1">
      <alignment horizontal="center"/>
      <protection/>
    </xf>
    <xf numFmtId="0" fontId="16" fillId="27" borderId="11" xfId="58" applyFont="1" applyFill="1" applyBorder="1" applyAlignment="1">
      <alignment horizontal="center" vertical="center"/>
      <protection/>
    </xf>
    <xf numFmtId="0" fontId="6" fillId="0" borderId="0" xfId="58" applyFont="1" applyAlignment="1">
      <alignment horizontal="center"/>
      <protection/>
    </xf>
    <xf numFmtId="0" fontId="0" fillId="0" borderId="0" xfId="58" applyFont="1" applyBorder="1" applyAlignment="1">
      <alignment horizontal="center"/>
      <protection/>
    </xf>
    <xf numFmtId="0" fontId="2" fillId="0" borderId="0" xfId="58" applyFo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Copy of Finansijski obrasci snabdijevanje 20.05.201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ook1" xfId="58"/>
    <cellStyle name="Normal_Copy of Finansijski obrasci snabdijevanje 20.05.2010" xfId="59"/>
    <cellStyle name="Normal_Finansijski obrasci za proizvodnju 2010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ers01\Razmjena\TARIFE\Proizvodnja\Regulatorno%20izvjestavanje%20Razmjena\Finansijski%20obrasci%20za%20proizvodnju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ers01\Razmjena\TARIFE\Proizvodnja\Regulatorno%20izvjestavanje%20Razmjena\PraviFinansijski%20obrasci%20za%20proizvodnju%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F-P Potrebni prihod"/>
      <sheetName val="2.F-P Stalna sredstva"/>
      <sheetName val="3.F-P Vrijednost stalnih sred."/>
      <sheetName val="4. F-P Odrzavanje, plan,ostv."/>
      <sheetName val="5.F-P Investicije, plan i ostv."/>
      <sheetName val="5.1. F-P Ostvarenje po proj."/>
      <sheetName val="6.F-P Dug.program ulaganja"/>
      <sheetName val="6.1. F-P Plan ulag.po proj."/>
      <sheetName val="7.F-P Obrtna sredstva"/>
      <sheetName val="8.F-P Struktura kapitala"/>
      <sheetName val="9.F-P Krediti"/>
      <sheetName val="10.F-P Troskovi rad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F-P Potrebni prihod"/>
      <sheetName val="2.F-P Stalna sredstva"/>
      <sheetName val="3.F-P Vrijednost stalnih sred."/>
      <sheetName val="4. F-P Odrzavanje, plan,ostv."/>
      <sheetName val="5.F-P Investicije, plan i ostv."/>
      <sheetName val="5.1. F-P Ostvarenje po proj."/>
      <sheetName val="6.F-P Dug.program ulaganja"/>
      <sheetName val="6.1. F-P Plan ulag.po proj."/>
      <sheetName val="7.F-P Obrtna sredstva"/>
      <sheetName val="8.F-P Struktura kapitala"/>
      <sheetName val="9.F-P Krediti(10)"/>
      <sheetName val="10.F-P Troskovi rada"/>
    </sheetNames>
    <sheetDataSet>
      <sheetData sheetId="0">
        <row r="69">
          <cell r="C69">
            <v>0</v>
          </cell>
        </row>
      </sheetData>
      <sheetData sheetId="9">
        <row r="49">
          <cell r="K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showGridLines="0" defaultGridColor="0" view="pageBreakPreview" zoomScaleSheetLayoutView="100" colorId="55" workbookViewId="0" topLeftCell="A1">
      <selection activeCell="E1" sqref="E1"/>
    </sheetView>
  </sheetViews>
  <sheetFormatPr defaultColWidth="9.140625" defaultRowHeight="12.75"/>
  <cols>
    <col min="1" max="1" width="8.140625" style="12" customWidth="1"/>
    <col min="2" max="2" width="52.8515625" style="17" customWidth="1"/>
    <col min="3" max="3" width="17.8515625" style="13" customWidth="1"/>
    <col min="4" max="4" width="13.28125" style="13" customWidth="1"/>
    <col min="5" max="5" width="13.8515625" style="13" customWidth="1"/>
    <col min="6" max="6" width="11.57421875" style="13" customWidth="1"/>
    <col min="7" max="7" width="10.7109375" style="13" customWidth="1"/>
    <col min="8" max="8" width="15.28125" style="13" customWidth="1"/>
    <col min="9" max="9" width="14.140625" style="13" customWidth="1"/>
    <col min="10" max="10" width="16.57421875" style="13" customWidth="1"/>
    <col min="11" max="13" width="12.00390625" style="13" customWidth="1"/>
    <col min="14" max="14" width="53.57421875" style="13" hidden="1" customWidth="1"/>
    <col min="15" max="16384" width="12.00390625" style="13" customWidth="1"/>
  </cols>
  <sheetData>
    <row r="1" spans="1:2" ht="12.75">
      <c r="A1" s="18" t="s">
        <v>381</v>
      </c>
      <c r="B1" s="3"/>
    </row>
    <row r="2" ht="12.75">
      <c r="A2" s="19" t="s">
        <v>94</v>
      </c>
    </row>
    <row r="3" spans="1:10" ht="12.75">
      <c r="A3" s="19" t="s">
        <v>0</v>
      </c>
      <c r="B3" s="14"/>
      <c r="C3" s="14"/>
      <c r="D3" s="14"/>
      <c r="E3" s="14"/>
      <c r="F3" s="14"/>
      <c r="G3" s="14"/>
      <c r="J3" s="13" t="s">
        <v>167</v>
      </c>
    </row>
    <row r="4" spans="2:7" ht="12.75" customHeight="1">
      <c r="B4" s="504" t="s">
        <v>423</v>
      </c>
      <c r="C4" s="504"/>
      <c r="D4" s="504"/>
      <c r="E4" s="504"/>
      <c r="F4" s="504"/>
      <c r="G4" s="504"/>
    </row>
    <row r="5" spans="1:7" ht="12.75" customHeight="1">
      <c r="A5" s="144"/>
      <c r="B5" s="504" t="s">
        <v>586</v>
      </c>
      <c r="C5" s="504"/>
      <c r="D5" s="504"/>
      <c r="E5" s="504"/>
      <c r="F5" s="504"/>
      <c r="G5" s="504"/>
    </row>
    <row r="6" spans="1:2" ht="13.5" customHeight="1">
      <c r="A6" s="2"/>
      <c r="B6" s="13"/>
    </row>
    <row r="7" spans="1:10" ht="13.5" customHeight="1" thickBot="1">
      <c r="A7" s="2"/>
      <c r="B7" s="13" t="s">
        <v>249</v>
      </c>
      <c r="G7" s="15"/>
      <c r="J7" s="15" t="s">
        <v>50</v>
      </c>
    </row>
    <row r="8" spans="1:10" ht="12" customHeight="1">
      <c r="A8" s="508" t="s">
        <v>51</v>
      </c>
      <c r="B8" s="511" t="s">
        <v>52</v>
      </c>
      <c r="C8" s="497" t="s">
        <v>375</v>
      </c>
      <c r="D8" s="498"/>
      <c r="E8" s="498"/>
      <c r="F8" s="498"/>
      <c r="G8" s="498"/>
      <c r="H8" s="498"/>
      <c r="I8" s="498"/>
      <c r="J8" s="513"/>
    </row>
    <row r="9" spans="1:10" ht="12" customHeight="1">
      <c r="A9" s="509"/>
      <c r="B9" s="512"/>
      <c r="C9" s="500" t="s">
        <v>35</v>
      </c>
      <c r="D9" s="501"/>
      <c r="E9" s="501"/>
      <c r="F9" s="496" t="s">
        <v>36</v>
      </c>
      <c r="G9" s="496"/>
      <c r="H9" s="514" t="s">
        <v>367</v>
      </c>
      <c r="I9" s="514" t="s">
        <v>368</v>
      </c>
      <c r="J9" s="502" t="s">
        <v>37</v>
      </c>
    </row>
    <row r="10" spans="1:10" ht="23.25" customHeight="1" thickBot="1">
      <c r="A10" s="510"/>
      <c r="B10" s="499"/>
      <c r="C10" s="106" t="s">
        <v>171</v>
      </c>
      <c r="D10" s="107" t="s">
        <v>48</v>
      </c>
      <c r="E10" s="107" t="s">
        <v>49</v>
      </c>
      <c r="F10" s="107" t="s">
        <v>38</v>
      </c>
      <c r="G10" s="207" t="s">
        <v>365</v>
      </c>
      <c r="H10" s="515"/>
      <c r="I10" s="515"/>
      <c r="J10" s="503"/>
    </row>
    <row r="11" spans="1:10" ht="12.75" customHeight="1" thickBot="1">
      <c r="A11" s="294" t="s">
        <v>53</v>
      </c>
      <c r="B11" s="295" t="s">
        <v>39</v>
      </c>
      <c r="C11" s="300" t="s">
        <v>40</v>
      </c>
      <c r="D11" s="301" t="s">
        <v>41</v>
      </c>
      <c r="E11" s="301" t="s">
        <v>42</v>
      </c>
      <c r="F11" s="301" t="s">
        <v>43</v>
      </c>
      <c r="G11" s="301" t="s">
        <v>44</v>
      </c>
      <c r="H11" s="301" t="s">
        <v>45</v>
      </c>
      <c r="I11" s="301" t="s">
        <v>46</v>
      </c>
      <c r="J11" s="302" t="s">
        <v>99</v>
      </c>
    </row>
    <row r="12" spans="1:14" ht="11.25" customHeight="1" thickBot="1">
      <c r="A12" s="516" t="s">
        <v>54</v>
      </c>
      <c r="B12" s="517"/>
      <c r="C12" s="296"/>
      <c r="D12" s="297"/>
      <c r="E12" s="297"/>
      <c r="F12" s="297"/>
      <c r="G12" s="297"/>
      <c r="H12" s="298"/>
      <c r="I12" s="298"/>
      <c r="J12" s="299"/>
      <c r="N12" s="16" t="s">
        <v>55</v>
      </c>
    </row>
    <row r="13" spans="1:14" ht="15" customHeight="1">
      <c r="A13" s="239">
        <v>1</v>
      </c>
      <c r="B13" s="217" t="s">
        <v>56</v>
      </c>
      <c r="C13" s="240"/>
      <c r="D13" s="241"/>
      <c r="E13" s="241"/>
      <c r="F13" s="241"/>
      <c r="G13" s="241"/>
      <c r="H13" s="242"/>
      <c r="I13" s="242"/>
      <c r="J13" s="243">
        <f>SUM(F13:I13)</f>
        <v>0</v>
      </c>
      <c r="N13" s="16" t="s">
        <v>57</v>
      </c>
    </row>
    <row r="14" spans="1:10" ht="12.75">
      <c r="A14" s="244">
        <v>2</v>
      </c>
      <c r="B14" s="225" t="s">
        <v>58</v>
      </c>
      <c r="C14" s="223"/>
      <c r="D14" s="210"/>
      <c r="E14" s="210"/>
      <c r="F14" s="210"/>
      <c r="G14" s="210"/>
      <c r="H14" s="209"/>
      <c r="I14" s="209"/>
      <c r="J14" s="245">
        <f aca="true" t="shared" si="0" ref="J14:J40">SUM(F14:I14)</f>
        <v>0</v>
      </c>
    </row>
    <row r="15" spans="1:14" ht="11.25" customHeight="1">
      <c r="A15" s="246">
        <v>3</v>
      </c>
      <c r="B15" s="225" t="s">
        <v>59</v>
      </c>
      <c r="C15" s="224"/>
      <c r="D15" s="209"/>
      <c r="E15" s="209"/>
      <c r="F15" s="209"/>
      <c r="G15" s="209"/>
      <c r="H15" s="209"/>
      <c r="I15" s="209"/>
      <c r="J15" s="247">
        <f t="shared" si="0"/>
        <v>0</v>
      </c>
      <c r="N15" s="10" t="s">
        <v>60</v>
      </c>
    </row>
    <row r="16" spans="1:14" ht="12" customHeight="1">
      <c r="A16" s="244">
        <v>4</v>
      </c>
      <c r="B16" s="225" t="s">
        <v>61</v>
      </c>
      <c r="C16" s="223"/>
      <c r="D16" s="210"/>
      <c r="E16" s="210"/>
      <c r="F16" s="210"/>
      <c r="G16" s="210"/>
      <c r="H16" s="209"/>
      <c r="I16" s="209"/>
      <c r="J16" s="245">
        <f t="shared" si="0"/>
        <v>0</v>
      </c>
      <c r="N16" s="10" t="s">
        <v>62</v>
      </c>
    </row>
    <row r="17" spans="1:10" ht="25.5">
      <c r="A17" s="244">
        <v>5</v>
      </c>
      <c r="B17" s="219" t="s">
        <v>370</v>
      </c>
      <c r="C17" s="224"/>
      <c r="D17" s="209"/>
      <c r="E17" s="209"/>
      <c r="F17" s="209"/>
      <c r="G17" s="209"/>
      <c r="H17" s="209"/>
      <c r="I17" s="209"/>
      <c r="J17" s="247">
        <f t="shared" si="0"/>
        <v>0</v>
      </c>
    </row>
    <row r="18" spans="1:10" ht="12.75" customHeight="1">
      <c r="A18" s="244">
        <v>6</v>
      </c>
      <c r="B18" s="225" t="s">
        <v>371</v>
      </c>
      <c r="C18" s="1"/>
      <c r="D18" s="208"/>
      <c r="E18" s="208"/>
      <c r="F18" s="208"/>
      <c r="G18" s="208"/>
      <c r="H18" s="209"/>
      <c r="I18" s="209"/>
      <c r="J18" s="248">
        <f t="shared" si="0"/>
        <v>0</v>
      </c>
    </row>
    <row r="19" spans="1:10" ht="12.75">
      <c r="A19" s="246">
        <v>7</v>
      </c>
      <c r="B19" s="225" t="s">
        <v>63</v>
      </c>
      <c r="C19" s="1"/>
      <c r="D19" s="208"/>
      <c r="E19" s="208"/>
      <c r="F19" s="208"/>
      <c r="G19" s="208"/>
      <c r="H19" s="209"/>
      <c r="I19" s="209"/>
      <c r="J19" s="248">
        <f t="shared" si="0"/>
        <v>0</v>
      </c>
    </row>
    <row r="20" spans="1:10" ht="11.25" customHeight="1">
      <c r="A20" s="244">
        <v>8</v>
      </c>
      <c r="B20" s="225" t="s">
        <v>64</v>
      </c>
      <c r="C20" s="1"/>
      <c r="D20" s="208"/>
      <c r="E20" s="208"/>
      <c r="F20" s="208"/>
      <c r="G20" s="208"/>
      <c r="H20" s="209"/>
      <c r="I20" s="209"/>
      <c r="J20" s="248">
        <f t="shared" si="0"/>
        <v>0</v>
      </c>
    </row>
    <row r="21" spans="1:10" ht="10.5" customHeight="1">
      <c r="A21" s="244">
        <v>9</v>
      </c>
      <c r="B21" s="225" t="s">
        <v>65</v>
      </c>
      <c r="C21" s="1"/>
      <c r="D21" s="208"/>
      <c r="E21" s="208"/>
      <c r="F21" s="208"/>
      <c r="G21" s="208"/>
      <c r="H21" s="209"/>
      <c r="I21" s="209"/>
      <c r="J21" s="248">
        <f t="shared" si="0"/>
        <v>0</v>
      </c>
    </row>
    <row r="22" spans="1:10" ht="12.75">
      <c r="A22" s="244">
        <v>10</v>
      </c>
      <c r="B22" s="225" t="s">
        <v>66</v>
      </c>
      <c r="C22" s="1"/>
      <c r="D22" s="208"/>
      <c r="E22" s="208"/>
      <c r="F22" s="208"/>
      <c r="G22" s="208"/>
      <c r="H22" s="209"/>
      <c r="I22" s="209"/>
      <c r="J22" s="248">
        <f t="shared" si="0"/>
        <v>0</v>
      </c>
    </row>
    <row r="23" spans="1:10" ht="12.75">
      <c r="A23" s="246">
        <v>11</v>
      </c>
      <c r="B23" s="225" t="s">
        <v>67</v>
      </c>
      <c r="C23" s="1"/>
      <c r="D23" s="208"/>
      <c r="E23" s="208"/>
      <c r="F23" s="208"/>
      <c r="G23" s="208"/>
      <c r="H23" s="209"/>
      <c r="I23" s="209"/>
      <c r="J23" s="248">
        <f t="shared" si="0"/>
        <v>0</v>
      </c>
    </row>
    <row r="24" spans="1:10" ht="12.75">
      <c r="A24" s="244">
        <v>12</v>
      </c>
      <c r="B24" s="225" t="s">
        <v>68</v>
      </c>
      <c r="C24" s="1"/>
      <c r="D24" s="208"/>
      <c r="E24" s="208"/>
      <c r="F24" s="208"/>
      <c r="G24" s="208"/>
      <c r="H24" s="209"/>
      <c r="I24" s="209"/>
      <c r="J24" s="248">
        <f t="shared" si="0"/>
        <v>0</v>
      </c>
    </row>
    <row r="25" spans="1:10" ht="12.75">
      <c r="A25" s="244">
        <v>13</v>
      </c>
      <c r="B25" s="225" t="s">
        <v>69</v>
      </c>
      <c r="C25" s="1"/>
      <c r="D25" s="208"/>
      <c r="E25" s="208"/>
      <c r="F25" s="208"/>
      <c r="G25" s="208"/>
      <c r="H25" s="209"/>
      <c r="I25" s="209"/>
      <c r="J25" s="248">
        <f t="shared" si="0"/>
        <v>0</v>
      </c>
    </row>
    <row r="26" spans="1:10" ht="12.75">
      <c r="A26" s="244">
        <v>14</v>
      </c>
      <c r="B26" s="225" t="s">
        <v>70</v>
      </c>
      <c r="C26" s="1"/>
      <c r="D26" s="208"/>
      <c r="E26" s="208"/>
      <c r="F26" s="208"/>
      <c r="G26" s="208"/>
      <c r="H26" s="209"/>
      <c r="I26" s="209"/>
      <c r="J26" s="248">
        <f t="shared" si="0"/>
        <v>0</v>
      </c>
    </row>
    <row r="27" spans="1:10" ht="12.75" customHeight="1">
      <c r="A27" s="246">
        <v>15</v>
      </c>
      <c r="B27" s="225" t="s">
        <v>372</v>
      </c>
      <c r="C27" s="1"/>
      <c r="D27" s="208"/>
      <c r="E27" s="208"/>
      <c r="F27" s="208"/>
      <c r="G27" s="208"/>
      <c r="H27" s="209"/>
      <c r="I27" s="209"/>
      <c r="J27" s="248">
        <f t="shared" si="0"/>
        <v>0</v>
      </c>
    </row>
    <row r="28" spans="1:10" ht="26.25" customHeight="1">
      <c r="A28" s="244">
        <v>16</v>
      </c>
      <c r="B28" s="226" t="s">
        <v>366</v>
      </c>
      <c r="C28" s="1"/>
      <c r="D28" s="208"/>
      <c r="E28" s="208"/>
      <c r="F28" s="208"/>
      <c r="G28" s="208"/>
      <c r="H28" s="209"/>
      <c r="I28" s="209"/>
      <c r="J28" s="248">
        <f t="shared" si="0"/>
        <v>0</v>
      </c>
    </row>
    <row r="29" spans="1:10" ht="12.75">
      <c r="A29" s="244">
        <v>17</v>
      </c>
      <c r="B29" s="225" t="s">
        <v>71</v>
      </c>
      <c r="C29" s="1"/>
      <c r="D29" s="208"/>
      <c r="E29" s="208"/>
      <c r="F29" s="208"/>
      <c r="G29" s="208"/>
      <c r="H29" s="209"/>
      <c r="I29" s="209"/>
      <c r="J29" s="248">
        <f t="shared" si="0"/>
        <v>0</v>
      </c>
    </row>
    <row r="30" spans="1:10" ht="12.75">
      <c r="A30" s="244">
        <v>18</v>
      </c>
      <c r="B30" s="225" t="s">
        <v>72</v>
      </c>
      <c r="C30" s="1"/>
      <c r="D30" s="208"/>
      <c r="E30" s="208"/>
      <c r="F30" s="208"/>
      <c r="G30" s="208"/>
      <c r="H30" s="209"/>
      <c r="I30" s="209"/>
      <c r="J30" s="248">
        <f t="shared" si="0"/>
        <v>0</v>
      </c>
    </row>
    <row r="31" spans="1:10" ht="13.5" customHeight="1">
      <c r="A31" s="246">
        <v>19</v>
      </c>
      <c r="B31" s="225" t="s">
        <v>73</v>
      </c>
      <c r="C31" s="1"/>
      <c r="D31" s="208"/>
      <c r="E31" s="208"/>
      <c r="F31" s="208"/>
      <c r="G31" s="208"/>
      <c r="H31" s="209"/>
      <c r="I31" s="209"/>
      <c r="J31" s="248">
        <f t="shared" si="0"/>
        <v>0</v>
      </c>
    </row>
    <row r="32" spans="1:10" ht="13.5" customHeight="1">
      <c r="A32" s="244">
        <v>20</v>
      </c>
      <c r="B32" s="225" t="s">
        <v>74</v>
      </c>
      <c r="C32" s="1"/>
      <c r="D32" s="208"/>
      <c r="E32" s="208"/>
      <c r="F32" s="208"/>
      <c r="G32" s="208"/>
      <c r="H32" s="209"/>
      <c r="I32" s="209"/>
      <c r="J32" s="248">
        <f t="shared" si="0"/>
        <v>0</v>
      </c>
    </row>
    <row r="33" spans="1:10" ht="12.75">
      <c r="A33" s="244">
        <v>21</v>
      </c>
      <c r="B33" s="225" t="s">
        <v>364</v>
      </c>
      <c r="C33" s="1"/>
      <c r="D33" s="208"/>
      <c r="E33" s="208"/>
      <c r="F33" s="208"/>
      <c r="G33" s="208"/>
      <c r="H33" s="209"/>
      <c r="I33" s="209"/>
      <c r="J33" s="248">
        <f t="shared" si="0"/>
        <v>0</v>
      </c>
    </row>
    <row r="34" spans="1:10" ht="12.75">
      <c r="A34" s="244">
        <v>22</v>
      </c>
      <c r="B34" s="225" t="s">
        <v>75</v>
      </c>
      <c r="C34" s="1"/>
      <c r="D34" s="208"/>
      <c r="E34" s="208"/>
      <c r="F34" s="208"/>
      <c r="G34" s="208"/>
      <c r="H34" s="209"/>
      <c r="I34" s="209"/>
      <c r="J34" s="248">
        <f t="shared" si="0"/>
        <v>0</v>
      </c>
    </row>
    <row r="35" spans="1:10" ht="16.5" customHeight="1" thickBot="1">
      <c r="A35" s="249">
        <v>23</v>
      </c>
      <c r="B35" s="269" t="s">
        <v>76</v>
      </c>
      <c r="C35" s="234"/>
      <c r="D35" s="235"/>
      <c r="E35" s="235"/>
      <c r="F35" s="235"/>
      <c r="G35" s="235"/>
      <c r="H35" s="238"/>
      <c r="I35" s="238"/>
      <c r="J35" s="270">
        <f t="shared" si="0"/>
        <v>0</v>
      </c>
    </row>
    <row r="36" spans="1:10" ht="27" customHeight="1" thickBot="1">
      <c r="A36" s="250">
        <v>24</v>
      </c>
      <c r="B36" s="228" t="s">
        <v>373</v>
      </c>
      <c r="C36" s="273">
        <f aca="true" t="shared" si="1" ref="C36:I36">SUBTOTAL(9,C13:C35)</f>
        <v>0</v>
      </c>
      <c r="D36" s="236">
        <f t="shared" si="1"/>
        <v>0</v>
      </c>
      <c r="E36" s="236">
        <f t="shared" si="1"/>
        <v>0</v>
      </c>
      <c r="F36" s="236">
        <f t="shared" si="1"/>
        <v>0</v>
      </c>
      <c r="G36" s="236">
        <f t="shared" si="1"/>
        <v>0</v>
      </c>
      <c r="H36" s="236">
        <f t="shared" si="1"/>
        <v>0</v>
      </c>
      <c r="I36" s="236">
        <f t="shared" si="1"/>
        <v>0</v>
      </c>
      <c r="J36" s="237">
        <f t="shared" si="0"/>
        <v>0</v>
      </c>
    </row>
    <row r="37" spans="1:10" ht="25.5">
      <c r="A37" s="244">
        <v>25</v>
      </c>
      <c r="B37" s="227" t="s">
        <v>374</v>
      </c>
      <c r="C37" s="232"/>
      <c r="D37" s="233"/>
      <c r="E37" s="233"/>
      <c r="F37" s="233"/>
      <c r="G37" s="233"/>
      <c r="H37" s="271"/>
      <c r="I37" s="271"/>
      <c r="J37" s="272">
        <f t="shared" si="0"/>
        <v>0</v>
      </c>
    </row>
    <row r="38" spans="1:10" ht="24.75" customHeight="1">
      <c r="A38" s="246">
        <v>26</v>
      </c>
      <c r="B38" s="225" t="s">
        <v>380</v>
      </c>
      <c r="C38" s="215"/>
      <c r="D38" s="208"/>
      <c r="E38" s="208"/>
      <c r="F38" s="208"/>
      <c r="G38" s="208"/>
      <c r="H38" s="209"/>
      <c r="I38" s="209"/>
      <c r="J38" s="248">
        <f t="shared" si="0"/>
        <v>0</v>
      </c>
    </row>
    <row r="39" spans="1:10" ht="12.75" thickBot="1">
      <c r="A39" s="250">
        <v>27</v>
      </c>
      <c r="B39" s="274" t="s">
        <v>77</v>
      </c>
      <c r="C39" s="275">
        <f aca="true" t="shared" si="2" ref="C39:I39">SUBTOTAL(9,C37:C38)</f>
        <v>0</v>
      </c>
      <c r="D39" s="276">
        <f t="shared" si="2"/>
        <v>0</v>
      </c>
      <c r="E39" s="276">
        <f t="shared" si="2"/>
        <v>0</v>
      </c>
      <c r="F39" s="276">
        <f t="shared" si="2"/>
        <v>0</v>
      </c>
      <c r="G39" s="276">
        <f t="shared" si="2"/>
        <v>0</v>
      </c>
      <c r="H39" s="276">
        <f t="shared" si="2"/>
        <v>0</v>
      </c>
      <c r="I39" s="276">
        <f t="shared" si="2"/>
        <v>0</v>
      </c>
      <c r="J39" s="277">
        <f t="shared" si="0"/>
        <v>0</v>
      </c>
    </row>
    <row r="40" spans="1:10" ht="12.75" thickBot="1">
      <c r="A40" s="251">
        <v>28</v>
      </c>
      <c r="B40" s="279" t="s">
        <v>78</v>
      </c>
      <c r="C40" s="280">
        <f>SUBTOTAL(9,C13:C39)</f>
        <v>0</v>
      </c>
      <c r="D40" s="281">
        <f aca="true" t="shared" si="3" ref="D40:I40">SUBTOTAL(9,D13:D39)</f>
        <v>0</v>
      </c>
      <c r="E40" s="281">
        <f t="shared" si="3"/>
        <v>0</v>
      </c>
      <c r="F40" s="281">
        <f t="shared" si="3"/>
        <v>0</v>
      </c>
      <c r="G40" s="281">
        <f t="shared" si="3"/>
        <v>0</v>
      </c>
      <c r="H40" s="281">
        <f t="shared" si="3"/>
        <v>0</v>
      </c>
      <c r="I40" s="281">
        <f t="shared" si="3"/>
        <v>0</v>
      </c>
      <c r="J40" s="282">
        <f t="shared" si="0"/>
        <v>0</v>
      </c>
    </row>
    <row r="41" spans="1:10" ht="13.5" customHeight="1">
      <c r="A41" s="505" t="s">
        <v>79</v>
      </c>
      <c r="B41" s="506"/>
      <c r="C41" s="233"/>
      <c r="D41" s="271"/>
      <c r="E41" s="271"/>
      <c r="F41" s="271"/>
      <c r="G41" s="271"/>
      <c r="H41" s="271"/>
      <c r="I41" s="271"/>
      <c r="J41" s="278"/>
    </row>
    <row r="42" spans="1:10" ht="13.5" customHeight="1">
      <c r="A42" s="244">
        <v>29</v>
      </c>
      <c r="B42" s="293" t="s">
        <v>379</v>
      </c>
      <c r="C42" s="1"/>
      <c r="D42" s="209"/>
      <c r="E42" s="209"/>
      <c r="F42" s="209"/>
      <c r="G42" s="209"/>
      <c r="H42" s="209"/>
      <c r="I42" s="209"/>
      <c r="J42" s="247">
        <f aca="true" t="shared" si="4" ref="J42:J50">SUM(F42:I42)</f>
        <v>0</v>
      </c>
    </row>
    <row r="43" spans="1:10" ht="13.5" customHeight="1">
      <c r="A43" s="244">
        <v>30</v>
      </c>
      <c r="B43" s="218" t="s">
        <v>376</v>
      </c>
      <c r="C43" s="1"/>
      <c r="D43" s="209"/>
      <c r="E43" s="209"/>
      <c r="F43" s="209"/>
      <c r="G43" s="209"/>
      <c r="H43" s="209"/>
      <c r="I43" s="209"/>
      <c r="J43" s="247">
        <f t="shared" si="4"/>
        <v>0</v>
      </c>
    </row>
    <row r="44" spans="1:10" ht="27.75" customHeight="1">
      <c r="A44" s="244">
        <v>31</v>
      </c>
      <c r="B44" s="219" t="s">
        <v>80</v>
      </c>
      <c r="C44" s="1"/>
      <c r="D44" s="209"/>
      <c r="E44" s="209"/>
      <c r="F44" s="209"/>
      <c r="G44" s="209"/>
      <c r="H44" s="209"/>
      <c r="I44" s="209"/>
      <c r="J44" s="247">
        <f t="shared" si="4"/>
        <v>0</v>
      </c>
    </row>
    <row r="45" spans="1:10" ht="18" customHeight="1">
      <c r="A45" s="244">
        <v>32</v>
      </c>
      <c r="B45" s="219" t="s">
        <v>377</v>
      </c>
      <c r="C45" s="1"/>
      <c r="D45" s="209"/>
      <c r="E45" s="209"/>
      <c r="F45" s="209"/>
      <c r="G45" s="209"/>
      <c r="H45" s="209"/>
      <c r="I45" s="209"/>
      <c r="J45" s="247">
        <f t="shared" si="4"/>
        <v>0</v>
      </c>
    </row>
    <row r="46" spans="1:10" ht="13.5" customHeight="1">
      <c r="A46" s="244">
        <v>33</v>
      </c>
      <c r="B46" s="219" t="s">
        <v>378</v>
      </c>
      <c r="C46" s="1"/>
      <c r="D46" s="209"/>
      <c r="E46" s="209"/>
      <c r="F46" s="209"/>
      <c r="G46" s="209"/>
      <c r="H46" s="209"/>
      <c r="I46" s="209"/>
      <c r="J46" s="247">
        <f t="shared" si="4"/>
        <v>0</v>
      </c>
    </row>
    <row r="47" spans="1:10" ht="13.5" customHeight="1">
      <c r="A47" s="244">
        <v>34</v>
      </c>
      <c r="B47" s="219" t="s">
        <v>81</v>
      </c>
      <c r="C47" s="1"/>
      <c r="D47" s="209"/>
      <c r="E47" s="209"/>
      <c r="F47" s="209"/>
      <c r="G47" s="209"/>
      <c r="H47" s="209"/>
      <c r="I47" s="209"/>
      <c r="J47" s="247">
        <f t="shared" si="4"/>
        <v>0</v>
      </c>
    </row>
    <row r="48" spans="1:10" ht="13.5" customHeight="1">
      <c r="A48" s="244">
        <v>35</v>
      </c>
      <c r="B48" s="219" t="s">
        <v>82</v>
      </c>
      <c r="C48" s="1"/>
      <c r="D48" s="209"/>
      <c r="E48" s="209"/>
      <c r="F48" s="209"/>
      <c r="G48" s="209"/>
      <c r="H48" s="209"/>
      <c r="I48" s="209"/>
      <c r="J48" s="247">
        <f t="shared" si="4"/>
        <v>0</v>
      </c>
    </row>
    <row r="49" spans="1:10" ht="13.5" customHeight="1">
      <c r="A49" s="244">
        <v>36</v>
      </c>
      <c r="B49" s="219" t="s">
        <v>83</v>
      </c>
      <c r="C49" s="1"/>
      <c r="D49" s="209"/>
      <c r="E49" s="209"/>
      <c r="F49" s="209"/>
      <c r="G49" s="209"/>
      <c r="H49" s="209"/>
      <c r="I49" s="209"/>
      <c r="J49" s="247">
        <f t="shared" si="4"/>
        <v>0</v>
      </c>
    </row>
    <row r="50" spans="1:10" ht="12">
      <c r="A50" s="291">
        <v>37</v>
      </c>
      <c r="B50" s="220" t="s">
        <v>84</v>
      </c>
      <c r="C50" s="11">
        <f>SUM(C42:C49)</f>
        <v>0</v>
      </c>
      <c r="D50" s="211">
        <f aca="true" t="shared" si="5" ref="D50:I50">SUBTOTAL(9,D42:D49)</f>
        <v>0</v>
      </c>
      <c r="E50" s="211">
        <f t="shared" si="5"/>
        <v>0</v>
      </c>
      <c r="F50" s="211">
        <f t="shared" si="5"/>
        <v>0</v>
      </c>
      <c r="G50" s="211">
        <f t="shared" si="5"/>
        <v>0</v>
      </c>
      <c r="H50" s="211">
        <f t="shared" si="5"/>
        <v>0</v>
      </c>
      <c r="I50" s="211">
        <f t="shared" si="5"/>
        <v>0</v>
      </c>
      <c r="J50" s="252">
        <f t="shared" si="4"/>
        <v>0</v>
      </c>
    </row>
    <row r="51" spans="1:10" ht="12.75" thickBot="1">
      <c r="A51" s="244">
        <v>38</v>
      </c>
      <c r="B51" s="221" t="s">
        <v>85</v>
      </c>
      <c r="C51" s="215"/>
      <c r="D51" s="212"/>
      <c r="E51" s="212"/>
      <c r="F51" s="212"/>
      <c r="G51" s="212"/>
      <c r="H51" s="212"/>
      <c r="I51" s="212"/>
      <c r="J51" s="253"/>
    </row>
    <row r="52" spans="1:10" ht="15.75" customHeight="1" thickBot="1">
      <c r="A52" s="244">
        <v>39</v>
      </c>
      <c r="B52" s="222" t="s">
        <v>86</v>
      </c>
      <c r="C52" s="1">
        <f aca="true" t="shared" si="6" ref="C52:J52">SUM(C46:C49)</f>
        <v>0</v>
      </c>
      <c r="D52" s="208">
        <f t="shared" si="6"/>
        <v>0</v>
      </c>
      <c r="E52" s="208">
        <f t="shared" si="6"/>
        <v>0</v>
      </c>
      <c r="F52" s="208">
        <f t="shared" si="6"/>
        <v>0</v>
      </c>
      <c r="G52" s="208">
        <f t="shared" si="6"/>
        <v>0</v>
      </c>
      <c r="H52" s="208">
        <f t="shared" si="6"/>
        <v>0</v>
      </c>
      <c r="I52" s="208">
        <f t="shared" si="6"/>
        <v>0</v>
      </c>
      <c r="J52" s="248">
        <f t="shared" si="6"/>
        <v>0</v>
      </c>
    </row>
    <row r="53" spans="1:10" ht="17.25" customHeight="1" thickBot="1">
      <c r="A53" s="292">
        <v>40</v>
      </c>
      <c r="B53" s="230" t="s">
        <v>95</v>
      </c>
      <c r="C53" s="216">
        <f aca="true" t="shared" si="7" ref="C53:J53">C40-C52</f>
        <v>0</v>
      </c>
      <c r="D53" s="213">
        <f t="shared" si="7"/>
        <v>0</v>
      </c>
      <c r="E53" s="214">
        <f t="shared" si="7"/>
        <v>0</v>
      </c>
      <c r="F53" s="214">
        <f t="shared" si="7"/>
        <v>0</v>
      </c>
      <c r="G53" s="214">
        <f t="shared" si="7"/>
        <v>0</v>
      </c>
      <c r="H53" s="214">
        <f t="shared" si="7"/>
        <v>0</v>
      </c>
      <c r="I53" s="214">
        <f t="shared" si="7"/>
        <v>0</v>
      </c>
      <c r="J53" s="254">
        <f t="shared" si="7"/>
        <v>0</v>
      </c>
    </row>
    <row r="54" spans="1:10" ht="13.5" customHeight="1">
      <c r="A54" s="244"/>
      <c r="B54" s="229" t="s">
        <v>87</v>
      </c>
      <c r="C54" s="1"/>
      <c r="D54" s="208"/>
      <c r="E54" s="208"/>
      <c r="F54" s="208"/>
      <c r="G54" s="208"/>
      <c r="H54" s="208"/>
      <c r="I54" s="208"/>
      <c r="J54" s="247"/>
    </row>
    <row r="55" spans="1:10" ht="28.5" customHeight="1" thickBot="1">
      <c r="A55" s="244">
        <v>41</v>
      </c>
      <c r="B55" s="231" t="s">
        <v>89</v>
      </c>
      <c r="C55" s="283"/>
      <c r="D55" s="284"/>
      <c r="E55" s="284"/>
      <c r="F55" s="285"/>
      <c r="G55" s="285"/>
      <c r="H55" s="285"/>
      <c r="I55" s="285"/>
      <c r="J55" s="286"/>
    </row>
    <row r="56" spans="1:10" ht="28.5" customHeight="1" thickBot="1">
      <c r="A56" s="292">
        <v>42</v>
      </c>
      <c r="B56" s="230" t="s">
        <v>88</v>
      </c>
      <c r="C56" s="287">
        <f aca="true" t="shared" si="8" ref="C56:J56">C53+C55</f>
        <v>0</v>
      </c>
      <c r="D56" s="288">
        <f t="shared" si="8"/>
        <v>0</v>
      </c>
      <c r="E56" s="289">
        <f t="shared" si="8"/>
        <v>0</v>
      </c>
      <c r="F56" s="289">
        <f t="shared" si="8"/>
        <v>0</v>
      </c>
      <c r="G56" s="289">
        <f t="shared" si="8"/>
        <v>0</v>
      </c>
      <c r="H56" s="289">
        <f t="shared" si="8"/>
        <v>0</v>
      </c>
      <c r="I56" s="289">
        <f t="shared" si="8"/>
        <v>0</v>
      </c>
      <c r="J56" s="290">
        <f t="shared" si="8"/>
        <v>0</v>
      </c>
    </row>
    <row r="57" spans="1:2" ht="12" customHeight="1">
      <c r="A57" s="13" t="s">
        <v>585</v>
      </c>
      <c r="B57" s="13"/>
    </row>
    <row r="58" spans="1:7" ht="11.25" customHeight="1">
      <c r="A58" s="13" t="s">
        <v>33</v>
      </c>
      <c r="F58" s="507" t="s">
        <v>34</v>
      </c>
      <c r="G58" s="507"/>
    </row>
    <row r="59" spans="1:2" ht="12">
      <c r="A59" s="13"/>
      <c r="B59" s="13"/>
    </row>
  </sheetData>
  <mergeCells count="13">
    <mergeCell ref="F58:G58"/>
    <mergeCell ref="A8:A10"/>
    <mergeCell ref="B8:B10"/>
    <mergeCell ref="C9:E9"/>
    <mergeCell ref="F9:G9"/>
    <mergeCell ref="C8:J8"/>
    <mergeCell ref="H9:H10"/>
    <mergeCell ref="I9:I10"/>
    <mergeCell ref="A12:B12"/>
    <mergeCell ref="J9:J10"/>
    <mergeCell ref="B4:G4"/>
    <mergeCell ref="B5:G5"/>
    <mergeCell ref="A41:B41"/>
  </mergeCells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2" r:id="rId3"/>
  <colBreaks count="1" manualBreakCount="1">
    <brk id="7" max="58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G2" sqref="G2"/>
    </sheetView>
  </sheetViews>
  <sheetFormatPr defaultColWidth="9.140625" defaultRowHeight="12.75"/>
  <cols>
    <col min="1" max="1" width="5.7109375" style="132" customWidth="1"/>
    <col min="2" max="2" width="24.57421875" style="132" customWidth="1"/>
    <col min="3" max="3" width="17.8515625" style="132" customWidth="1"/>
    <col min="4" max="4" width="9.8515625" style="132" customWidth="1"/>
    <col min="5" max="5" width="11.00390625" style="132" customWidth="1"/>
    <col min="6" max="6" width="13.57421875" style="132" customWidth="1"/>
    <col min="7" max="7" width="14.8515625" style="132" customWidth="1"/>
    <col min="8" max="8" width="14.7109375" style="132" customWidth="1"/>
    <col min="9" max="16384" width="9.140625" style="132" customWidth="1"/>
  </cols>
  <sheetData>
    <row r="1" ht="12.75">
      <c r="B1" s="18" t="s">
        <v>381</v>
      </c>
    </row>
    <row r="2" ht="12.75">
      <c r="B2" s="19" t="s">
        <v>94</v>
      </c>
    </row>
    <row r="3" ht="12.75">
      <c r="B3" s="19" t="s">
        <v>0</v>
      </c>
    </row>
    <row r="4" spans="3:12" ht="12.75">
      <c r="C4" s="135"/>
      <c r="D4" s="604" t="s">
        <v>428</v>
      </c>
      <c r="E4" s="604"/>
      <c r="F4" s="135"/>
      <c r="G4" s="135"/>
      <c r="H4" s="135"/>
      <c r="I4" s="135"/>
      <c r="J4" s="135"/>
      <c r="K4" s="135"/>
      <c r="L4" s="135"/>
    </row>
    <row r="5" spans="2:12" ht="12.75">
      <c r="B5" s="130"/>
      <c r="C5" s="130"/>
      <c r="D5" s="605" t="s">
        <v>232</v>
      </c>
      <c r="E5" s="605"/>
      <c r="F5" s="130"/>
      <c r="G5" s="130"/>
      <c r="H5" s="130"/>
      <c r="I5" s="130"/>
      <c r="J5" s="130"/>
      <c r="K5" s="130"/>
      <c r="L5" s="130"/>
    </row>
    <row r="6" spans="1:12" ht="12.75">
      <c r="A6" s="136"/>
      <c r="B6" s="136"/>
      <c r="C6" s="136"/>
      <c r="D6" s="138" t="s">
        <v>233</v>
      </c>
      <c r="E6" s="137"/>
      <c r="F6" s="138"/>
      <c r="G6" s="136"/>
      <c r="H6" s="136"/>
      <c r="I6" s="126"/>
      <c r="J6" s="126"/>
      <c r="K6" s="126"/>
      <c r="L6" s="126"/>
    </row>
    <row r="7" spans="1:8" ht="12.75">
      <c r="A7" s="139"/>
      <c r="B7" s="13" t="s">
        <v>249</v>
      </c>
      <c r="C7" s="139"/>
      <c r="D7" s="608"/>
      <c r="E7" s="608"/>
      <c r="F7" s="139"/>
      <c r="G7" s="139"/>
      <c r="H7" s="134" t="s">
        <v>96</v>
      </c>
    </row>
    <row r="8" spans="1:8" ht="28.5" customHeight="1">
      <c r="A8" s="609" t="s">
        <v>410</v>
      </c>
      <c r="B8" s="607" t="s">
        <v>234</v>
      </c>
      <c r="C8" s="607" t="s">
        <v>235</v>
      </c>
      <c r="D8" s="607" t="s">
        <v>236</v>
      </c>
      <c r="E8" s="607" t="s">
        <v>237</v>
      </c>
      <c r="F8" s="607" t="s">
        <v>238</v>
      </c>
      <c r="G8" s="607" t="s">
        <v>240</v>
      </c>
      <c r="H8" s="607" t="s">
        <v>241</v>
      </c>
    </row>
    <row r="9" spans="1:8" ht="37.5" customHeight="1">
      <c r="A9" s="609"/>
      <c r="B9" s="610"/>
      <c r="C9" s="607"/>
      <c r="D9" s="607"/>
      <c r="E9" s="607"/>
      <c r="F9" s="607"/>
      <c r="G9" s="607"/>
      <c r="H9" s="607"/>
    </row>
    <row r="10" spans="1:8" s="140" customFormat="1" ht="21.75" customHeight="1">
      <c r="A10" s="384" t="s">
        <v>53</v>
      </c>
      <c r="B10" s="384" t="s">
        <v>39</v>
      </c>
      <c r="C10" s="385" t="s">
        <v>40</v>
      </c>
      <c r="D10" s="385" t="s">
        <v>41</v>
      </c>
      <c r="E10" s="385" t="s">
        <v>242</v>
      </c>
      <c r="F10" s="385" t="s">
        <v>43</v>
      </c>
      <c r="G10" s="385" t="s">
        <v>465</v>
      </c>
      <c r="H10" s="385" t="s">
        <v>45</v>
      </c>
    </row>
    <row r="11" spans="1:8" ht="21.75" customHeight="1">
      <c r="A11" s="400">
        <v>1</v>
      </c>
      <c r="B11" s="141" t="s">
        <v>243</v>
      </c>
      <c r="C11" s="142"/>
      <c r="D11" s="142"/>
      <c r="E11" s="142">
        <f aca="true" t="shared" si="0" ref="E11:E18">IF(D11&gt;0,C11/D11,"")</f>
      </c>
      <c r="F11" s="142"/>
      <c r="G11" s="142">
        <f>C11+F11</f>
        <v>0</v>
      </c>
      <c r="H11" s="142"/>
    </row>
    <row r="12" spans="1:8" ht="21.75" customHeight="1">
      <c r="A12" s="400">
        <v>2</v>
      </c>
      <c r="B12" s="141" t="s">
        <v>244</v>
      </c>
      <c r="C12" s="142"/>
      <c r="D12" s="142"/>
      <c r="E12" s="142">
        <f t="shared" si="0"/>
      </c>
      <c r="F12" s="142"/>
      <c r="G12" s="142">
        <f aca="true" t="shared" si="1" ref="G12:G18">C12+F12</f>
        <v>0</v>
      </c>
      <c r="H12" s="142"/>
    </row>
    <row r="13" spans="1:8" ht="21.75" customHeight="1">
      <c r="A13" s="400">
        <v>3</v>
      </c>
      <c r="B13" s="141" t="s">
        <v>245</v>
      </c>
      <c r="C13" s="142"/>
      <c r="D13" s="142"/>
      <c r="E13" s="142">
        <f t="shared" si="0"/>
      </c>
      <c r="F13" s="142"/>
      <c r="G13" s="142">
        <f t="shared" si="1"/>
        <v>0</v>
      </c>
      <c r="H13" s="142"/>
    </row>
    <row r="14" spans="1:9" ht="21.75" customHeight="1">
      <c r="A14" s="400">
        <v>4</v>
      </c>
      <c r="B14" s="141" t="s">
        <v>246</v>
      </c>
      <c r="C14" s="142"/>
      <c r="D14" s="142"/>
      <c r="E14" s="142">
        <f t="shared" si="0"/>
      </c>
      <c r="F14" s="142"/>
      <c r="G14" s="142">
        <f t="shared" si="1"/>
        <v>0</v>
      </c>
      <c r="H14" s="142"/>
      <c r="I14" s="386"/>
    </row>
    <row r="15" spans="1:8" ht="21.75" customHeight="1">
      <c r="A15" s="400">
        <v>5</v>
      </c>
      <c r="B15" s="141" t="s">
        <v>247</v>
      </c>
      <c r="C15" s="142"/>
      <c r="D15" s="142"/>
      <c r="E15" s="142">
        <f t="shared" si="0"/>
      </c>
      <c r="F15" s="142"/>
      <c r="G15" s="142">
        <f t="shared" si="1"/>
        <v>0</v>
      </c>
      <c r="H15" s="142"/>
    </row>
    <row r="16" spans="1:8" ht="21.75" customHeight="1">
      <c r="A16" s="400">
        <v>6</v>
      </c>
      <c r="B16" s="141" t="s">
        <v>248</v>
      </c>
      <c r="C16" s="142"/>
      <c r="D16" s="142"/>
      <c r="E16" s="142">
        <f t="shared" si="0"/>
      </c>
      <c r="F16" s="142"/>
      <c r="G16" s="142">
        <f t="shared" si="1"/>
        <v>0</v>
      </c>
      <c r="H16" s="142"/>
    </row>
    <row r="17" spans="1:8" ht="36">
      <c r="A17" s="400">
        <v>7</v>
      </c>
      <c r="B17" s="401" t="s">
        <v>239</v>
      </c>
      <c r="C17" s="142"/>
      <c r="D17" s="142"/>
      <c r="E17" s="142"/>
      <c r="F17" s="142"/>
      <c r="G17" s="142">
        <f t="shared" si="1"/>
        <v>0</v>
      </c>
      <c r="H17" s="142"/>
    </row>
    <row r="18" spans="1:8" ht="12.75">
      <c r="A18" s="400">
        <v>8</v>
      </c>
      <c r="B18" s="402" t="s">
        <v>37</v>
      </c>
      <c r="C18" s="142">
        <f>SUM(C11:C16)</f>
        <v>0</v>
      </c>
      <c r="D18" s="142">
        <f>SUM(D11:D16)</f>
        <v>0</v>
      </c>
      <c r="E18" s="142">
        <f t="shared" si="0"/>
      </c>
      <c r="F18" s="142"/>
      <c r="G18" s="142">
        <f t="shared" si="1"/>
        <v>0</v>
      </c>
      <c r="H18" s="142"/>
    </row>
    <row r="19" spans="1:8" ht="12.75">
      <c r="A19" s="132" t="s">
        <v>33</v>
      </c>
      <c r="H19" s="143" t="s">
        <v>432</v>
      </c>
    </row>
  </sheetData>
  <mergeCells count="11">
    <mergeCell ref="A8:A9"/>
    <mergeCell ref="B8:B9"/>
    <mergeCell ref="D8:D9"/>
    <mergeCell ref="E8:E9"/>
    <mergeCell ref="C8:C9"/>
    <mergeCell ref="H8:H9"/>
    <mergeCell ref="F8:F9"/>
    <mergeCell ref="G8:G9"/>
    <mergeCell ref="D4:E4"/>
    <mergeCell ref="D5:E5"/>
    <mergeCell ref="D7:E7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view="pageBreakPreview" zoomScaleSheetLayoutView="100" workbookViewId="0" topLeftCell="A1">
      <selection activeCell="H33" sqref="H33"/>
    </sheetView>
  </sheetViews>
  <sheetFormatPr defaultColWidth="9.140625" defaultRowHeight="12.75"/>
  <cols>
    <col min="1" max="1" width="9.140625" style="25" customWidth="1"/>
    <col min="2" max="2" width="51.140625" style="25" customWidth="1"/>
    <col min="3" max="3" width="10.7109375" style="25" customWidth="1"/>
    <col min="4" max="16384" width="9.140625" style="25" customWidth="1"/>
  </cols>
  <sheetData>
    <row r="1" spans="1:12" ht="12.75">
      <c r="A1" s="18" t="s">
        <v>92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19" t="s">
        <v>94</v>
      </c>
      <c r="B2" s="23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19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26"/>
      <c r="C4" s="26" t="s">
        <v>429</v>
      </c>
      <c r="D4" s="26"/>
      <c r="E4" s="26"/>
      <c r="F4" s="26"/>
      <c r="G4" s="26"/>
      <c r="H4" s="26"/>
      <c r="I4" s="26"/>
      <c r="J4" s="26"/>
      <c r="K4" s="26"/>
      <c r="L4" s="26"/>
    </row>
    <row r="5" spans="2:12" ht="12.75">
      <c r="B5" s="27"/>
      <c r="C5" s="27" t="s">
        <v>250</v>
      </c>
      <c r="D5" s="27"/>
      <c r="E5" s="27"/>
      <c r="F5" s="27"/>
      <c r="G5" s="27"/>
      <c r="H5" s="27"/>
      <c r="I5" s="27"/>
      <c r="J5" s="26"/>
      <c r="K5" s="26"/>
      <c r="L5" s="26"/>
    </row>
    <row r="6" spans="1:12" ht="12.75">
      <c r="A6" s="23"/>
      <c r="B6" s="13" t="s">
        <v>249</v>
      </c>
      <c r="C6" s="23"/>
      <c r="D6" s="23"/>
      <c r="E6" s="23"/>
      <c r="F6" s="23"/>
      <c r="G6" s="23"/>
      <c r="H6" s="23"/>
      <c r="I6" s="23"/>
      <c r="J6" s="23"/>
      <c r="K6" s="23"/>
      <c r="L6" s="23" t="s">
        <v>96</v>
      </c>
    </row>
    <row r="7" spans="1:12" ht="12.75">
      <c r="A7" s="387"/>
      <c r="B7" s="388"/>
      <c r="C7" s="617" t="s">
        <v>1</v>
      </c>
      <c r="D7" s="617"/>
      <c r="E7" s="617"/>
      <c r="F7" s="617"/>
      <c r="G7" s="611" t="s">
        <v>2</v>
      </c>
      <c r="H7" s="611"/>
      <c r="I7" s="611" t="s">
        <v>3</v>
      </c>
      <c r="J7" s="616"/>
      <c r="K7" s="611" t="s">
        <v>4</v>
      </c>
      <c r="L7" s="611"/>
    </row>
    <row r="8" spans="1:12" ht="38.25">
      <c r="A8" s="389"/>
      <c r="B8" s="20" t="s">
        <v>5</v>
      </c>
      <c r="C8" s="186" t="s">
        <v>6</v>
      </c>
      <c r="D8" s="186" t="s">
        <v>7</v>
      </c>
      <c r="E8" s="186" t="s">
        <v>8</v>
      </c>
      <c r="F8" s="5" t="s">
        <v>9</v>
      </c>
      <c r="G8" s="21" t="s">
        <v>7</v>
      </c>
      <c r="H8" s="6" t="s">
        <v>8</v>
      </c>
      <c r="I8" s="21" t="s">
        <v>7</v>
      </c>
      <c r="J8" s="22" t="s">
        <v>8</v>
      </c>
      <c r="K8" s="21" t="s">
        <v>7</v>
      </c>
      <c r="L8" s="6" t="s">
        <v>8</v>
      </c>
    </row>
    <row r="9" spans="1:12" ht="12.75">
      <c r="A9" s="389">
        <v>1</v>
      </c>
      <c r="B9" s="6" t="s">
        <v>10</v>
      </c>
      <c r="C9" s="187">
        <f>'2-PG.F sredstva'!J43</f>
        <v>0</v>
      </c>
      <c r="D9" s="187"/>
      <c r="E9" s="187"/>
      <c r="F9" s="187"/>
      <c r="G9" s="28"/>
      <c r="H9" s="28"/>
      <c r="I9" s="28"/>
      <c r="J9" s="29"/>
      <c r="K9" s="28"/>
      <c r="L9" s="28"/>
    </row>
    <row r="10" spans="1:12" ht="12.75">
      <c r="A10" s="389">
        <v>2</v>
      </c>
      <c r="B10" s="6" t="s">
        <v>11</v>
      </c>
      <c r="C10" s="188">
        <f>'2-PG.F sredstva'!K43</f>
        <v>0</v>
      </c>
      <c r="D10" s="188"/>
      <c r="E10" s="188"/>
      <c r="F10" s="188"/>
      <c r="G10" s="30"/>
      <c r="H10" s="30"/>
      <c r="I10" s="30"/>
      <c r="J10" s="31"/>
      <c r="K10" s="32"/>
      <c r="L10" s="30"/>
    </row>
    <row r="11" spans="1:12" ht="12.75">
      <c r="A11" s="389">
        <v>3</v>
      </c>
      <c r="B11" s="6" t="s">
        <v>12</v>
      </c>
      <c r="C11" s="188" t="e">
        <f>#REF!</f>
        <v>#REF!</v>
      </c>
      <c r="D11" s="9"/>
      <c r="E11" s="9"/>
      <c r="F11" s="9"/>
      <c r="G11" s="34"/>
      <c r="H11" s="34"/>
      <c r="I11" s="34"/>
      <c r="J11" s="35"/>
      <c r="K11" s="36"/>
      <c r="L11" s="34"/>
    </row>
    <row r="12" spans="1:12" ht="12.75">
      <c r="A12" s="389">
        <v>4</v>
      </c>
      <c r="B12" s="315" t="s">
        <v>13</v>
      </c>
      <c r="C12" s="188">
        <f>'3-PG.F prizn vrijedn.'!F42-'3-PG.F prizn vrijedn.'!J42</f>
        <v>0</v>
      </c>
      <c r="D12" s="9"/>
      <c r="E12" s="9"/>
      <c r="F12" s="9"/>
      <c r="G12" s="34"/>
      <c r="H12" s="34"/>
      <c r="I12" s="34"/>
      <c r="J12" s="35"/>
      <c r="K12" s="36"/>
      <c r="L12" s="34"/>
    </row>
    <row r="13" spans="1:12" ht="24">
      <c r="A13" s="389">
        <v>5</v>
      </c>
      <c r="B13" s="311" t="s">
        <v>417</v>
      </c>
      <c r="C13" s="188">
        <f>'3-PG.F prizn vrijedn.'!E42-'3-PG.F prizn vrijedn.'!I42</f>
        <v>0</v>
      </c>
      <c r="D13" s="9"/>
      <c r="E13" s="9"/>
      <c r="F13" s="9"/>
      <c r="G13" s="34"/>
      <c r="H13" s="34"/>
      <c r="I13" s="34"/>
      <c r="J13" s="35"/>
      <c r="K13" s="36"/>
      <c r="L13" s="34"/>
    </row>
    <row r="14" spans="1:12" ht="12.75">
      <c r="A14" s="390">
        <v>6</v>
      </c>
      <c r="B14" s="37" t="s">
        <v>418</v>
      </c>
      <c r="C14" s="312" t="e">
        <f>C9+C10+C11-C12-C13</f>
        <v>#REF!</v>
      </c>
      <c r="D14" s="189"/>
      <c r="E14" s="189"/>
      <c r="F14" s="189"/>
      <c r="G14" s="38"/>
      <c r="H14" s="38"/>
      <c r="I14" s="38"/>
      <c r="J14" s="39"/>
      <c r="K14" s="38"/>
      <c r="L14" s="38"/>
    </row>
    <row r="15" spans="1:12" ht="12.75">
      <c r="A15" s="391"/>
      <c r="B15" s="40"/>
      <c r="C15" s="7"/>
      <c r="D15" s="7"/>
      <c r="E15" s="7"/>
      <c r="F15" s="7"/>
      <c r="G15" s="35"/>
      <c r="H15" s="35"/>
      <c r="I15" s="35"/>
      <c r="J15" s="35"/>
      <c r="K15" s="41"/>
      <c r="L15" s="34"/>
    </row>
    <row r="16" spans="1:12" ht="12.75">
      <c r="A16" s="389"/>
      <c r="B16" s="42" t="s">
        <v>14</v>
      </c>
      <c r="C16" s="614" t="s">
        <v>1</v>
      </c>
      <c r="D16" s="614"/>
      <c r="E16" s="614"/>
      <c r="F16" s="190"/>
      <c r="G16" s="611" t="s">
        <v>2</v>
      </c>
      <c r="H16" s="611"/>
      <c r="I16" s="611" t="s">
        <v>3</v>
      </c>
      <c r="J16" s="616"/>
      <c r="K16" s="611" t="s">
        <v>15</v>
      </c>
      <c r="L16" s="611"/>
    </row>
    <row r="17" spans="1:12" ht="36">
      <c r="A17" s="389"/>
      <c r="B17" s="42"/>
      <c r="C17" s="186" t="s">
        <v>6</v>
      </c>
      <c r="D17" s="186" t="s">
        <v>7</v>
      </c>
      <c r="E17" s="186" t="s">
        <v>8</v>
      </c>
      <c r="F17" s="5" t="s">
        <v>9</v>
      </c>
      <c r="G17" s="21" t="s">
        <v>17</v>
      </c>
      <c r="H17" s="36" t="s">
        <v>18</v>
      </c>
      <c r="I17" s="21" t="s">
        <v>17</v>
      </c>
      <c r="J17" s="41" t="s">
        <v>18</v>
      </c>
      <c r="K17" s="21" t="s">
        <v>17</v>
      </c>
      <c r="L17" s="36" t="s">
        <v>18</v>
      </c>
    </row>
    <row r="18" spans="1:12" ht="12.75">
      <c r="A18" s="389">
        <v>1</v>
      </c>
      <c r="B18" s="43" t="s">
        <v>16</v>
      </c>
      <c r="C18" s="313">
        <f>'5-PG.F Struktura kapitala'!C11</f>
        <v>0</v>
      </c>
      <c r="D18" s="191"/>
      <c r="E18" s="191"/>
      <c r="F18" s="191"/>
      <c r="G18" s="44"/>
      <c r="H18" s="44"/>
      <c r="I18" s="44"/>
      <c r="J18" s="45"/>
      <c r="K18" s="46"/>
      <c r="L18" s="44"/>
    </row>
    <row r="19" spans="1:12" ht="12.75">
      <c r="A19" s="389">
        <v>2</v>
      </c>
      <c r="B19" s="43" t="s">
        <v>19</v>
      </c>
      <c r="C19" s="191">
        <f>'6-PG.F Krediti'!L25-'6-PG.F Krediti'!K25</f>
        <v>0</v>
      </c>
      <c r="D19" s="191"/>
      <c r="E19" s="191"/>
      <c r="F19" s="191"/>
      <c r="G19" s="44"/>
      <c r="H19" s="44"/>
      <c r="I19" s="44"/>
      <c r="J19" s="45"/>
      <c r="K19" s="46"/>
      <c r="L19" s="44"/>
    </row>
    <row r="20" spans="1:12" ht="12.75">
      <c r="A20" s="389">
        <v>3</v>
      </c>
      <c r="B20" s="40" t="s">
        <v>419</v>
      </c>
      <c r="C20" s="392">
        <f>C18+C19</f>
        <v>0</v>
      </c>
      <c r="D20" s="393"/>
      <c r="E20" s="393"/>
      <c r="F20" s="393"/>
      <c r="G20" s="36"/>
      <c r="H20" s="36"/>
      <c r="I20" s="36"/>
      <c r="J20" s="41"/>
      <c r="K20" s="36"/>
      <c r="L20" s="36"/>
    </row>
    <row r="21" spans="1:12" ht="12.75">
      <c r="A21" s="23"/>
      <c r="B21" s="23"/>
      <c r="C21" s="192"/>
      <c r="D21" s="192"/>
      <c r="E21" s="192"/>
      <c r="F21" s="192"/>
      <c r="G21" s="23"/>
      <c r="H21" s="23"/>
      <c r="I21" s="23"/>
      <c r="J21" s="23"/>
      <c r="K21" s="23"/>
      <c r="L21" s="23"/>
    </row>
    <row r="22" spans="1:12" ht="12.75">
      <c r="A22" s="611"/>
      <c r="B22" s="612" t="s">
        <v>20</v>
      </c>
      <c r="C22" s="193" t="s">
        <v>21</v>
      </c>
      <c r="D22" s="614" t="s">
        <v>22</v>
      </c>
      <c r="E22" s="614"/>
      <c r="F22" s="614"/>
      <c r="G22" s="23"/>
      <c r="H22" s="23"/>
      <c r="I22" s="23"/>
      <c r="J22" s="23"/>
      <c r="K22" s="23"/>
      <c r="L22" s="23"/>
    </row>
    <row r="23" spans="1:12" ht="12.75">
      <c r="A23" s="611"/>
      <c r="B23" s="613"/>
      <c r="C23" s="193" t="s">
        <v>1</v>
      </c>
      <c r="D23" s="193" t="s">
        <v>2</v>
      </c>
      <c r="E23" s="193" t="s">
        <v>3</v>
      </c>
      <c r="F23" s="193" t="s">
        <v>4</v>
      </c>
      <c r="G23" s="23"/>
      <c r="H23" s="23"/>
      <c r="I23" s="23"/>
      <c r="J23" s="23"/>
      <c r="K23" s="23"/>
      <c r="L23" s="23"/>
    </row>
    <row r="24" spans="1:12" ht="24">
      <c r="A24" s="394">
        <v>1</v>
      </c>
      <c r="B24" s="6" t="s">
        <v>97</v>
      </c>
      <c r="C24" s="194"/>
      <c r="D24" s="194"/>
      <c r="E24" s="194"/>
      <c r="F24" s="194"/>
      <c r="G24" s="23"/>
      <c r="H24" s="23"/>
      <c r="I24" s="23"/>
      <c r="J24" s="23"/>
      <c r="K24" s="23"/>
      <c r="L24" s="23"/>
    </row>
    <row r="25" spans="1:12" ht="24">
      <c r="A25" s="395">
        <v>2</v>
      </c>
      <c r="B25" s="6" t="s">
        <v>23</v>
      </c>
      <c r="C25" s="33"/>
      <c r="D25" s="33"/>
      <c r="E25" s="33"/>
      <c r="F25" s="33"/>
      <c r="G25" s="23"/>
      <c r="H25" s="23"/>
      <c r="I25" s="23"/>
      <c r="J25" s="23"/>
      <c r="K25" s="23"/>
      <c r="L25" s="23"/>
    </row>
    <row r="26" spans="1:12" ht="24">
      <c r="A26" s="395">
        <v>3</v>
      </c>
      <c r="B26" s="6" t="s">
        <v>24</v>
      </c>
      <c r="C26" s="33"/>
      <c r="D26" s="33"/>
      <c r="E26" s="33"/>
      <c r="F26" s="33"/>
      <c r="G26" s="23"/>
      <c r="H26" s="23"/>
      <c r="I26" s="23"/>
      <c r="J26" s="23"/>
      <c r="K26" s="23"/>
      <c r="L26" s="23"/>
    </row>
    <row r="27" spans="1:12" ht="12.75">
      <c r="A27" s="395">
        <v>4</v>
      </c>
      <c r="B27" s="6" t="s">
        <v>25</v>
      </c>
      <c r="C27" s="33"/>
      <c r="D27" s="33"/>
      <c r="E27" s="33"/>
      <c r="F27" s="33"/>
      <c r="G27" s="23"/>
      <c r="H27" s="23"/>
      <c r="I27" s="23"/>
      <c r="J27" s="23"/>
      <c r="K27" s="23"/>
      <c r="L27" s="23"/>
    </row>
    <row r="28" spans="1:12" ht="12.75">
      <c r="A28" s="395">
        <v>5</v>
      </c>
      <c r="B28" s="6" t="s">
        <v>26</v>
      </c>
      <c r="C28" s="47"/>
      <c r="D28" s="47"/>
      <c r="E28" s="47"/>
      <c r="F28" s="47"/>
      <c r="G28" s="23"/>
      <c r="H28" s="23"/>
      <c r="I28" s="23"/>
      <c r="J28" s="23"/>
      <c r="K28" s="23"/>
      <c r="L28" s="23"/>
    </row>
    <row r="29" spans="1:12" ht="12.75">
      <c r="A29" s="395">
        <v>6</v>
      </c>
      <c r="B29" s="6" t="s">
        <v>27</v>
      </c>
      <c r="C29" s="33"/>
      <c r="D29" s="33"/>
      <c r="E29" s="33"/>
      <c r="F29" s="33"/>
      <c r="G29" s="23"/>
      <c r="H29" s="23"/>
      <c r="I29" s="23"/>
      <c r="J29" s="23"/>
      <c r="K29" s="23"/>
      <c r="L29" s="23"/>
    </row>
    <row r="30" spans="1:12" ht="12.75">
      <c r="A30" s="395">
        <v>7</v>
      </c>
      <c r="B30" s="314" t="s">
        <v>422</v>
      </c>
      <c r="C30" s="33">
        <f>C26-C27+C29</f>
        <v>0</v>
      </c>
      <c r="D30" s="33"/>
      <c r="E30" s="33"/>
      <c r="F30" s="33"/>
      <c r="G30" s="23"/>
      <c r="H30" s="23"/>
      <c r="I30" s="23"/>
      <c r="J30" s="23"/>
      <c r="K30" s="23"/>
      <c r="L30" s="23"/>
    </row>
    <row r="31" spans="1:12" ht="12.75">
      <c r="A31" s="395">
        <v>8</v>
      </c>
      <c r="B31" s="43" t="s">
        <v>28</v>
      </c>
      <c r="C31" s="49"/>
      <c r="D31" s="49"/>
      <c r="E31" s="49"/>
      <c r="F31" s="49"/>
      <c r="G31" s="23"/>
      <c r="H31" s="23"/>
      <c r="I31" s="23"/>
      <c r="J31" s="23"/>
      <c r="K31" s="23"/>
      <c r="L31" s="23"/>
    </row>
    <row r="32" spans="1:12" ht="12.75">
      <c r="A32" s="395">
        <v>9</v>
      </c>
      <c r="B32" s="48" t="s">
        <v>29</v>
      </c>
      <c r="C32" s="33"/>
      <c r="D32" s="33"/>
      <c r="E32" s="33"/>
      <c r="F32" s="33"/>
      <c r="G32" s="23"/>
      <c r="H32" s="23"/>
      <c r="I32" s="23"/>
      <c r="J32" s="23"/>
      <c r="K32" s="23"/>
      <c r="L32" s="23"/>
    </row>
    <row r="33" spans="1:12" ht="12.75">
      <c r="A33" s="395">
        <v>10</v>
      </c>
      <c r="B33" s="48" t="s">
        <v>30</v>
      </c>
      <c r="C33" s="33">
        <f>C30+C32</f>
        <v>0</v>
      </c>
      <c r="D33" s="33"/>
      <c r="E33" s="33"/>
      <c r="F33" s="33"/>
      <c r="G33" s="23"/>
      <c r="H33" s="23"/>
      <c r="I33" s="23"/>
      <c r="J33" s="23"/>
      <c r="K33" s="23"/>
      <c r="L33" s="23"/>
    </row>
    <row r="34" spans="1:12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1:12" ht="17.25" customHeight="1">
      <c r="A35" s="50"/>
      <c r="B35" s="615" t="s">
        <v>91</v>
      </c>
      <c r="C35" s="615"/>
      <c r="D35" s="615"/>
      <c r="E35" s="50"/>
      <c r="F35" s="50"/>
      <c r="G35" s="50"/>
      <c r="H35" s="50"/>
      <c r="I35" s="50"/>
      <c r="J35" s="50"/>
      <c r="K35" s="50"/>
      <c r="L35" s="50"/>
    </row>
    <row r="36" spans="1:12" ht="12.75">
      <c r="A36" s="50"/>
      <c r="B36" s="51" t="s">
        <v>90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</row>
    <row r="39" spans="1:7" s="50" customFormat="1" ht="12.75">
      <c r="A39" s="4" t="s">
        <v>33</v>
      </c>
      <c r="B39" s="4"/>
      <c r="C39" s="4"/>
      <c r="D39" s="4"/>
      <c r="E39" s="8" t="s">
        <v>34</v>
      </c>
      <c r="F39" s="4"/>
      <c r="G39" s="4"/>
    </row>
  </sheetData>
  <mergeCells count="12">
    <mergeCell ref="C7:F7"/>
    <mergeCell ref="G7:H7"/>
    <mergeCell ref="I7:J7"/>
    <mergeCell ref="K7:L7"/>
    <mergeCell ref="C16:E16"/>
    <mergeCell ref="G16:H16"/>
    <mergeCell ref="I16:J16"/>
    <mergeCell ref="K16:L16"/>
    <mergeCell ref="A22:A23"/>
    <mergeCell ref="B22:B23"/>
    <mergeCell ref="D22:F22"/>
    <mergeCell ref="B35:D35"/>
  </mergeCells>
  <conditionalFormatting sqref="C25:F33">
    <cfRule type="cellIs" priority="1" dxfId="0" operator="equal" stopIfTrue="1">
      <formula>#DIV/0!</formula>
    </cfRule>
  </conditionalFormatting>
  <dataValidations count="1">
    <dataValidation type="decimal" allowBlank="1" showInputMessage="1" showErrorMessage="1" sqref="E24:F25">
      <formula1>0</formula1>
      <formula2>5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8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I69" sqref="I69"/>
    </sheetView>
  </sheetViews>
  <sheetFormatPr defaultColWidth="9.140625" defaultRowHeight="12.75"/>
  <cols>
    <col min="1" max="1" width="2.7109375" style="204" customWidth="1"/>
    <col min="2" max="2" width="27.57421875" style="205" customWidth="1"/>
    <col min="3" max="3" width="9.140625" style="198" customWidth="1"/>
    <col min="4" max="4" width="10.00390625" style="198" customWidth="1"/>
    <col min="5" max="5" width="9.7109375" style="198" customWidth="1"/>
    <col min="6" max="6" width="10.28125" style="198" customWidth="1"/>
    <col min="7" max="7" width="9.8515625" style="198" customWidth="1"/>
    <col min="8" max="8" width="9.7109375" style="198" customWidth="1"/>
    <col min="9" max="9" width="9.140625" style="198" customWidth="1"/>
    <col min="10" max="10" width="10.28125" style="198" customWidth="1"/>
    <col min="11" max="11" width="9.140625" style="198" customWidth="1"/>
    <col min="12" max="12" width="10.140625" style="198" customWidth="1"/>
    <col min="13" max="16384" width="9.140625" style="198" customWidth="1"/>
  </cols>
  <sheetData>
    <row r="1" ht="12.75">
      <c r="B1" s="18" t="s">
        <v>381</v>
      </c>
    </row>
    <row r="2" ht="12.75">
      <c r="B2" s="19" t="s">
        <v>94</v>
      </c>
    </row>
    <row r="3" ht="12.75">
      <c r="B3" s="19" t="s">
        <v>0</v>
      </c>
    </row>
    <row r="4" spans="1:10" ht="12.75" customHeight="1">
      <c r="A4" s="618" t="s">
        <v>430</v>
      </c>
      <c r="B4" s="618"/>
      <c r="C4" s="618"/>
      <c r="D4" s="618"/>
      <c r="E4" s="618"/>
      <c r="F4" s="618"/>
      <c r="G4" s="618"/>
      <c r="H4" s="618"/>
      <c r="I4" s="618"/>
      <c r="J4" s="618"/>
    </row>
    <row r="5" spans="1:10" ht="12.75" customHeight="1">
      <c r="A5" s="622" t="s">
        <v>318</v>
      </c>
      <c r="B5" s="622"/>
      <c r="C5" s="622"/>
      <c r="D5" s="622"/>
      <c r="E5" s="622"/>
      <c r="F5" s="622"/>
      <c r="G5" s="622"/>
      <c r="H5" s="622"/>
      <c r="I5" s="622"/>
      <c r="J5" s="622"/>
    </row>
    <row r="6" spans="1:10" ht="12.75" customHeight="1">
      <c r="A6" s="622" t="s">
        <v>219</v>
      </c>
      <c r="B6" s="622"/>
      <c r="C6" s="622"/>
      <c r="D6" s="622"/>
      <c r="E6" s="622"/>
      <c r="F6" s="622"/>
      <c r="G6" s="622"/>
      <c r="H6" s="622"/>
      <c r="I6" s="622"/>
      <c r="J6" s="622"/>
    </row>
    <row r="7" spans="1:10" ht="9.75" customHeight="1">
      <c r="A7" s="196"/>
      <c r="B7" s="196"/>
      <c r="C7" s="196"/>
      <c r="D7" s="196"/>
      <c r="E7" s="196"/>
      <c r="F7" s="196"/>
      <c r="G7" s="196"/>
      <c r="H7" s="196"/>
      <c r="I7" s="196"/>
      <c r="J7" s="196"/>
    </row>
    <row r="8" spans="1:12" ht="12.75">
      <c r="A8" s="195"/>
      <c r="B8" s="13" t="s">
        <v>249</v>
      </c>
      <c r="C8" s="197"/>
      <c r="D8" s="621"/>
      <c r="E8" s="621"/>
      <c r="F8" s="621"/>
      <c r="G8" s="621"/>
      <c r="H8" s="197"/>
      <c r="I8" s="197"/>
      <c r="L8" s="199" t="s">
        <v>31</v>
      </c>
    </row>
    <row r="9" spans="1:12" ht="33.75" customHeight="1">
      <c r="A9" s="256"/>
      <c r="B9" s="623" t="s">
        <v>412</v>
      </c>
      <c r="C9" s="623" t="s">
        <v>363</v>
      </c>
      <c r="D9" s="625"/>
      <c r="E9" s="623" t="s">
        <v>319</v>
      </c>
      <c r="F9" s="623"/>
      <c r="G9" s="625" t="s">
        <v>320</v>
      </c>
      <c r="H9" s="625"/>
      <c r="I9" s="623" t="s">
        <v>321</v>
      </c>
      <c r="J9" s="623"/>
      <c r="K9" s="623" t="s">
        <v>411</v>
      </c>
      <c r="L9" s="623"/>
    </row>
    <row r="10" spans="1:12" s="200" customFormat="1" ht="25.5" customHeight="1">
      <c r="A10" s="256"/>
      <c r="B10" s="623"/>
      <c r="C10" s="308" t="s">
        <v>322</v>
      </c>
      <c r="D10" s="308" t="s">
        <v>323</v>
      </c>
      <c r="E10" s="308" t="s">
        <v>322</v>
      </c>
      <c r="F10" s="308" t="s">
        <v>323</v>
      </c>
      <c r="G10" s="308" t="s">
        <v>322</v>
      </c>
      <c r="H10" s="308" t="s">
        <v>323</v>
      </c>
      <c r="I10" s="308" t="s">
        <v>322</v>
      </c>
      <c r="J10" s="308" t="s">
        <v>323</v>
      </c>
      <c r="K10" s="308" t="s">
        <v>322</v>
      </c>
      <c r="L10" s="308" t="s">
        <v>323</v>
      </c>
    </row>
    <row r="11" spans="1:12" ht="20.25" customHeight="1">
      <c r="A11" s="396">
        <v>1</v>
      </c>
      <c r="B11" s="255" t="s">
        <v>324</v>
      </c>
      <c r="C11" s="309"/>
      <c r="D11" s="309"/>
      <c r="E11" s="309"/>
      <c r="F11" s="309"/>
      <c r="G11" s="309"/>
      <c r="H11" s="309"/>
      <c r="I11" s="309"/>
      <c r="J11" s="309"/>
      <c r="K11" s="257"/>
      <c r="L11" s="257"/>
    </row>
    <row r="12" spans="1:12" ht="14.25" customHeight="1">
      <c r="A12" s="256"/>
      <c r="B12" s="624" t="s">
        <v>325</v>
      </c>
      <c r="C12" s="624"/>
      <c r="D12" s="624"/>
      <c r="E12" s="624"/>
      <c r="F12" s="624"/>
      <c r="G12" s="624"/>
      <c r="H12" s="624"/>
      <c r="I12" s="624"/>
      <c r="J12" s="624"/>
      <c r="K12" s="624"/>
      <c r="L12" s="624"/>
    </row>
    <row r="13" spans="1:12" ht="21" customHeight="1">
      <c r="A13" s="256">
        <v>1</v>
      </c>
      <c r="B13" s="255" t="s">
        <v>324</v>
      </c>
      <c r="C13" s="257"/>
      <c r="D13" s="257"/>
      <c r="E13" s="257"/>
      <c r="F13" s="257"/>
      <c r="G13" s="257"/>
      <c r="H13" s="257"/>
      <c r="I13" s="258"/>
      <c r="J13" s="258"/>
      <c r="K13" s="257"/>
      <c r="L13" s="257"/>
    </row>
    <row r="14" spans="1:12" ht="14.25" customHeight="1">
      <c r="A14" s="397" t="s">
        <v>382</v>
      </c>
      <c r="B14" s="258" t="s">
        <v>326</v>
      </c>
      <c r="C14" s="257"/>
      <c r="D14" s="256"/>
      <c r="E14" s="256"/>
      <c r="F14" s="256"/>
      <c r="G14" s="256"/>
      <c r="H14" s="256"/>
      <c r="I14" s="256"/>
      <c r="J14" s="256"/>
      <c r="K14" s="257"/>
      <c r="L14" s="257"/>
    </row>
    <row r="15" spans="1:12" ht="19.5" customHeight="1">
      <c r="A15" s="397" t="s">
        <v>383</v>
      </c>
      <c r="B15" s="258" t="s">
        <v>327</v>
      </c>
      <c r="C15" s="256"/>
      <c r="D15" s="256"/>
      <c r="E15" s="256"/>
      <c r="F15" s="256"/>
      <c r="G15" s="256"/>
      <c r="H15" s="256"/>
      <c r="I15" s="256"/>
      <c r="J15" s="256"/>
      <c r="K15" s="257"/>
      <c r="L15" s="257"/>
    </row>
    <row r="16" spans="1:12" ht="24">
      <c r="A16" s="397" t="s">
        <v>384</v>
      </c>
      <c r="B16" s="258" t="s">
        <v>328</v>
      </c>
      <c r="C16" s="256"/>
      <c r="D16" s="256"/>
      <c r="E16" s="256"/>
      <c r="F16" s="256"/>
      <c r="G16" s="256"/>
      <c r="H16" s="256"/>
      <c r="I16" s="256"/>
      <c r="J16" s="256"/>
      <c r="K16" s="257"/>
      <c r="L16" s="257"/>
    </row>
    <row r="17" spans="1:12" ht="14.25" customHeight="1">
      <c r="A17" s="397" t="s">
        <v>385</v>
      </c>
      <c r="B17" s="258" t="s">
        <v>329</v>
      </c>
      <c r="C17" s="256"/>
      <c r="D17" s="256"/>
      <c r="E17" s="256"/>
      <c r="F17" s="256"/>
      <c r="G17" s="256"/>
      <c r="H17" s="256"/>
      <c r="I17" s="256"/>
      <c r="J17" s="256"/>
      <c r="K17" s="257"/>
      <c r="L17" s="257"/>
    </row>
    <row r="18" spans="1:12" ht="25.5" customHeight="1">
      <c r="A18" s="397" t="s">
        <v>386</v>
      </c>
      <c r="B18" s="258" t="s">
        <v>330</v>
      </c>
      <c r="C18" s="257"/>
      <c r="D18" s="257"/>
      <c r="E18" s="257"/>
      <c r="F18" s="257"/>
      <c r="G18" s="257"/>
      <c r="H18" s="257"/>
      <c r="I18" s="257"/>
      <c r="J18" s="257"/>
      <c r="K18" s="257"/>
      <c r="L18" s="257"/>
    </row>
    <row r="19" spans="1:12" ht="25.5" customHeight="1">
      <c r="A19" s="397" t="s">
        <v>387</v>
      </c>
      <c r="B19" s="258" t="s">
        <v>331</v>
      </c>
      <c r="C19" s="257"/>
      <c r="D19" s="257"/>
      <c r="E19" s="257"/>
      <c r="F19" s="257"/>
      <c r="G19" s="257"/>
      <c r="H19" s="257"/>
      <c r="I19" s="257"/>
      <c r="J19" s="257"/>
      <c r="K19" s="257"/>
      <c r="L19" s="257"/>
    </row>
    <row r="20" spans="1:12" ht="24" customHeight="1">
      <c r="A20" s="397" t="s">
        <v>388</v>
      </c>
      <c r="B20" s="258" t="s">
        <v>332</v>
      </c>
      <c r="C20" s="257"/>
      <c r="D20" s="257"/>
      <c r="E20" s="257"/>
      <c r="F20" s="257"/>
      <c r="G20" s="257"/>
      <c r="H20" s="257"/>
      <c r="I20" s="257"/>
      <c r="J20" s="257"/>
      <c r="K20" s="257"/>
      <c r="L20" s="257"/>
    </row>
    <row r="21" spans="1:12" ht="25.5" customHeight="1">
      <c r="A21" s="397" t="s">
        <v>389</v>
      </c>
      <c r="B21" s="258" t="s">
        <v>333</v>
      </c>
      <c r="C21" s="257"/>
      <c r="D21" s="257"/>
      <c r="E21" s="257"/>
      <c r="F21" s="257"/>
      <c r="G21" s="257"/>
      <c r="H21" s="257"/>
      <c r="I21" s="257"/>
      <c r="J21" s="257"/>
      <c r="K21" s="257"/>
      <c r="L21" s="257"/>
    </row>
    <row r="22" spans="1:12" ht="13.5" customHeight="1">
      <c r="A22" s="256"/>
      <c r="B22" s="624" t="s">
        <v>349</v>
      </c>
      <c r="C22" s="624"/>
      <c r="D22" s="624"/>
      <c r="E22" s="624"/>
      <c r="F22" s="624"/>
      <c r="G22" s="624"/>
      <c r="H22" s="624"/>
      <c r="I22" s="624"/>
      <c r="J22" s="624"/>
      <c r="K22" s="624"/>
      <c r="L22" s="624"/>
    </row>
    <row r="23" spans="1:12" ht="27" customHeight="1">
      <c r="A23" s="397">
        <v>2</v>
      </c>
      <c r="B23" s="255" t="s">
        <v>324</v>
      </c>
      <c r="C23" s="257"/>
      <c r="D23" s="257"/>
      <c r="E23" s="257"/>
      <c r="F23" s="257"/>
      <c r="G23" s="257"/>
      <c r="H23" s="257"/>
      <c r="I23" s="258"/>
      <c r="J23" s="258"/>
      <c r="K23" s="257"/>
      <c r="L23" s="257"/>
    </row>
    <row r="24" spans="1:12" ht="16.5" customHeight="1">
      <c r="A24" s="397" t="s">
        <v>390</v>
      </c>
      <c r="B24" s="258" t="s">
        <v>326</v>
      </c>
      <c r="C24" s="256"/>
      <c r="D24" s="256"/>
      <c r="E24" s="256"/>
      <c r="F24" s="256"/>
      <c r="G24" s="256"/>
      <c r="H24" s="256"/>
      <c r="I24" s="256"/>
      <c r="J24" s="256"/>
      <c r="K24" s="257"/>
      <c r="L24" s="257"/>
    </row>
    <row r="25" spans="1:12" ht="18.75" customHeight="1">
      <c r="A25" s="397" t="s">
        <v>222</v>
      </c>
      <c r="B25" s="258" t="s">
        <v>327</v>
      </c>
      <c r="C25" s="256"/>
      <c r="D25" s="256"/>
      <c r="E25" s="256"/>
      <c r="F25" s="256"/>
      <c r="G25" s="256"/>
      <c r="H25" s="256"/>
      <c r="I25" s="256"/>
      <c r="J25" s="256"/>
      <c r="K25" s="257"/>
      <c r="L25" s="257"/>
    </row>
    <row r="26" spans="1:12" ht="24">
      <c r="A26" s="397" t="s">
        <v>391</v>
      </c>
      <c r="B26" s="258" t="s">
        <v>328</v>
      </c>
      <c r="C26" s="256"/>
      <c r="D26" s="256"/>
      <c r="E26" s="256"/>
      <c r="F26" s="256"/>
      <c r="G26" s="256"/>
      <c r="H26" s="256"/>
      <c r="I26" s="256"/>
      <c r="J26" s="256"/>
      <c r="K26" s="257"/>
      <c r="L26" s="257"/>
    </row>
    <row r="27" spans="1:12" ht="18" customHeight="1">
      <c r="A27" s="397" t="s">
        <v>392</v>
      </c>
      <c r="B27" s="258" t="s">
        <v>329</v>
      </c>
      <c r="C27" s="256"/>
      <c r="D27" s="257"/>
      <c r="E27" s="257"/>
      <c r="F27" s="257"/>
      <c r="G27" s="257"/>
      <c r="H27" s="257"/>
      <c r="I27" s="257"/>
      <c r="J27" s="257"/>
      <c r="K27" s="257"/>
      <c r="L27" s="257"/>
    </row>
    <row r="28" spans="1:12" ht="23.25" customHeight="1">
      <c r="A28" s="397" t="s">
        <v>393</v>
      </c>
      <c r="B28" s="258" t="s">
        <v>330</v>
      </c>
      <c r="C28" s="257"/>
      <c r="D28" s="257"/>
      <c r="E28" s="257"/>
      <c r="F28" s="257"/>
      <c r="G28" s="257"/>
      <c r="H28" s="257"/>
      <c r="I28" s="257"/>
      <c r="J28" s="257"/>
      <c r="K28" s="257"/>
      <c r="L28" s="257"/>
    </row>
    <row r="29" spans="1:12" ht="24" customHeight="1">
      <c r="A29" s="397" t="s">
        <v>394</v>
      </c>
      <c r="B29" s="258" t="s">
        <v>331</v>
      </c>
      <c r="C29" s="257"/>
      <c r="D29" s="257"/>
      <c r="E29" s="257"/>
      <c r="F29" s="257"/>
      <c r="G29" s="257"/>
      <c r="H29" s="257"/>
      <c r="I29" s="257"/>
      <c r="J29" s="257"/>
      <c r="K29" s="257"/>
      <c r="L29" s="257"/>
    </row>
    <row r="30" spans="1:12" ht="24.75" customHeight="1">
      <c r="A30" s="397" t="s">
        <v>395</v>
      </c>
      <c r="B30" s="258" t="s">
        <v>332</v>
      </c>
      <c r="C30" s="257"/>
      <c r="D30" s="257"/>
      <c r="E30" s="257"/>
      <c r="F30" s="257"/>
      <c r="G30" s="257"/>
      <c r="H30" s="257"/>
      <c r="I30" s="257"/>
      <c r="J30" s="257"/>
      <c r="K30" s="257"/>
      <c r="L30" s="257"/>
    </row>
    <row r="31" spans="1:12" ht="23.25" customHeight="1">
      <c r="A31" s="397" t="s">
        <v>396</v>
      </c>
      <c r="B31" s="258" t="s">
        <v>333</v>
      </c>
      <c r="C31" s="257"/>
      <c r="D31" s="257"/>
      <c r="E31" s="257"/>
      <c r="F31" s="257"/>
      <c r="G31" s="257"/>
      <c r="H31" s="257"/>
      <c r="I31" s="257"/>
      <c r="J31" s="257"/>
      <c r="K31" s="257"/>
      <c r="L31" s="257"/>
    </row>
    <row r="32" spans="1:12" ht="14.25" customHeight="1">
      <c r="A32" s="624" t="s">
        <v>334</v>
      </c>
      <c r="B32" s="624"/>
      <c r="C32" s="624"/>
      <c r="D32" s="624"/>
      <c r="E32" s="624"/>
      <c r="F32" s="624"/>
      <c r="G32" s="624"/>
      <c r="H32" s="624"/>
      <c r="I32" s="624"/>
      <c r="J32" s="624"/>
      <c r="K32" s="624"/>
      <c r="L32" s="624"/>
    </row>
    <row r="33" spans="1:12" ht="24">
      <c r="A33" s="397">
        <v>3</v>
      </c>
      <c r="B33" s="255" t="s">
        <v>324</v>
      </c>
      <c r="C33" s="257"/>
      <c r="D33" s="257"/>
      <c r="E33" s="257"/>
      <c r="F33" s="257"/>
      <c r="G33" s="257"/>
      <c r="H33" s="257"/>
      <c r="I33" s="258"/>
      <c r="J33" s="258"/>
      <c r="K33" s="257"/>
      <c r="L33" s="257"/>
    </row>
    <row r="34" spans="1:12" ht="12">
      <c r="A34" s="397" t="s">
        <v>397</v>
      </c>
      <c r="B34" s="258" t="s">
        <v>326</v>
      </c>
      <c r="C34" s="257"/>
      <c r="D34" s="256"/>
      <c r="E34" s="256"/>
      <c r="F34" s="256"/>
      <c r="G34" s="256"/>
      <c r="H34" s="256"/>
      <c r="I34" s="256"/>
      <c r="J34" s="256"/>
      <c r="K34" s="257"/>
      <c r="L34" s="257"/>
    </row>
    <row r="35" spans="1:12" ht="12">
      <c r="A35" s="397" t="s">
        <v>398</v>
      </c>
      <c r="B35" s="258" t="s">
        <v>327</v>
      </c>
      <c r="C35" s="256"/>
      <c r="D35" s="256"/>
      <c r="E35" s="256"/>
      <c r="F35" s="256"/>
      <c r="G35" s="256"/>
      <c r="H35" s="256"/>
      <c r="I35" s="256"/>
      <c r="J35" s="256"/>
      <c r="K35" s="257"/>
      <c r="L35" s="257"/>
    </row>
    <row r="36" spans="1:12" ht="24">
      <c r="A36" s="397" t="s">
        <v>399</v>
      </c>
      <c r="B36" s="258" t="s">
        <v>328</v>
      </c>
      <c r="C36" s="256"/>
      <c r="D36" s="256"/>
      <c r="E36" s="256"/>
      <c r="F36" s="256"/>
      <c r="G36" s="256"/>
      <c r="H36" s="256"/>
      <c r="I36" s="256"/>
      <c r="J36" s="256"/>
      <c r="K36" s="257"/>
      <c r="L36" s="257"/>
    </row>
    <row r="37" spans="1:12" ht="12">
      <c r="A37" s="397" t="s">
        <v>400</v>
      </c>
      <c r="B37" s="258" t="s">
        <v>329</v>
      </c>
      <c r="C37" s="256"/>
      <c r="D37" s="256"/>
      <c r="E37" s="256"/>
      <c r="F37" s="256"/>
      <c r="G37" s="256"/>
      <c r="H37" s="256"/>
      <c r="I37" s="256"/>
      <c r="J37" s="256"/>
      <c r="K37" s="257"/>
      <c r="L37" s="257"/>
    </row>
    <row r="38" spans="1:12" ht="23.25" customHeight="1">
      <c r="A38" s="397" t="s">
        <v>401</v>
      </c>
      <c r="B38" s="258" t="s">
        <v>330</v>
      </c>
      <c r="C38" s="257"/>
      <c r="D38" s="257"/>
      <c r="E38" s="257"/>
      <c r="F38" s="257"/>
      <c r="G38" s="257"/>
      <c r="H38" s="257"/>
      <c r="I38" s="257"/>
      <c r="J38" s="257"/>
      <c r="K38" s="257"/>
      <c r="L38" s="257"/>
    </row>
    <row r="39" spans="1:12" ht="25.5" customHeight="1">
      <c r="A39" s="397" t="s">
        <v>402</v>
      </c>
      <c r="B39" s="258" t="s">
        <v>331</v>
      </c>
      <c r="C39" s="257"/>
      <c r="D39" s="257"/>
      <c r="E39" s="257"/>
      <c r="F39" s="257"/>
      <c r="G39" s="257"/>
      <c r="H39" s="257"/>
      <c r="I39" s="257"/>
      <c r="J39" s="257"/>
      <c r="K39" s="257"/>
      <c r="L39" s="257"/>
    </row>
    <row r="40" spans="1:12" ht="26.25" customHeight="1">
      <c r="A40" s="397" t="s">
        <v>403</v>
      </c>
      <c r="B40" s="258" t="s">
        <v>332</v>
      </c>
      <c r="C40" s="257"/>
      <c r="D40" s="257"/>
      <c r="E40" s="257"/>
      <c r="F40" s="257"/>
      <c r="G40" s="257"/>
      <c r="H40" s="257"/>
      <c r="I40" s="257"/>
      <c r="J40" s="257"/>
      <c r="K40" s="257"/>
      <c r="L40" s="257"/>
    </row>
    <row r="41" spans="1:12" ht="24.75" customHeight="1">
      <c r="A41" s="397" t="s">
        <v>404</v>
      </c>
      <c r="B41" s="258" t="s">
        <v>333</v>
      </c>
      <c r="C41" s="257"/>
      <c r="D41" s="257"/>
      <c r="E41" s="257"/>
      <c r="F41" s="257"/>
      <c r="G41" s="257"/>
      <c r="H41" s="257"/>
      <c r="I41" s="257"/>
      <c r="J41" s="257"/>
      <c r="K41" s="257"/>
      <c r="L41" s="257"/>
    </row>
    <row r="42" spans="1:12" s="201" customFormat="1" ht="25.5" customHeight="1">
      <c r="A42" s="397">
        <v>4</v>
      </c>
      <c r="B42" s="259" t="s">
        <v>335</v>
      </c>
      <c r="C42" s="260"/>
      <c r="D42" s="260"/>
      <c r="E42" s="260"/>
      <c r="F42" s="260"/>
      <c r="G42" s="260"/>
      <c r="H42" s="260"/>
      <c r="I42" s="260"/>
      <c r="J42" s="260"/>
      <c r="K42" s="260"/>
      <c r="L42" s="260"/>
    </row>
    <row r="43" spans="1:12" ht="24">
      <c r="A43" s="397">
        <v>5</v>
      </c>
      <c r="B43" s="259" t="s">
        <v>336</v>
      </c>
      <c r="C43" s="260"/>
      <c r="D43" s="260"/>
      <c r="E43" s="260"/>
      <c r="F43" s="260"/>
      <c r="G43" s="260"/>
      <c r="H43" s="260"/>
      <c r="I43" s="260"/>
      <c r="J43" s="260"/>
      <c r="K43" s="260"/>
      <c r="L43" s="260"/>
    </row>
    <row r="44" spans="1:12" ht="24">
      <c r="A44" s="397">
        <v>6</v>
      </c>
      <c r="B44" s="259" t="s">
        <v>337</v>
      </c>
      <c r="C44" s="260"/>
      <c r="D44" s="260"/>
      <c r="E44" s="260"/>
      <c r="F44" s="260"/>
      <c r="G44" s="260"/>
      <c r="H44" s="260"/>
      <c r="I44" s="260"/>
      <c r="J44" s="260"/>
      <c r="K44" s="260"/>
      <c r="L44" s="260"/>
    </row>
    <row r="45" spans="1:2" ht="12">
      <c r="A45" s="202"/>
      <c r="B45" s="203"/>
    </row>
    <row r="46" spans="1:2" ht="12">
      <c r="A46" s="202"/>
      <c r="B46" s="203" t="s">
        <v>338</v>
      </c>
    </row>
    <row r="47" spans="1:10" ht="24">
      <c r="A47" s="202" t="s">
        <v>339</v>
      </c>
      <c r="B47" s="203" t="s">
        <v>324</v>
      </c>
      <c r="C47" s="620" t="s">
        <v>340</v>
      </c>
      <c r="D47" s="620"/>
      <c r="E47" s="620"/>
      <c r="F47" s="620"/>
      <c r="G47" s="620"/>
      <c r="H47" s="620"/>
      <c r="I47" s="620"/>
      <c r="J47" s="620"/>
    </row>
    <row r="48" spans="1:10" ht="23.25" customHeight="1">
      <c r="A48" s="202" t="s">
        <v>341</v>
      </c>
      <c r="B48" s="203" t="s">
        <v>342</v>
      </c>
      <c r="C48" s="619" t="s">
        <v>407</v>
      </c>
      <c r="D48" s="619"/>
      <c r="E48" s="619"/>
      <c r="F48" s="619"/>
      <c r="G48" s="619"/>
      <c r="H48" s="619"/>
      <c r="I48" s="619"/>
      <c r="J48" s="619"/>
    </row>
    <row r="49" spans="1:10" ht="15.75" customHeight="1">
      <c r="A49" s="202" t="s">
        <v>343</v>
      </c>
      <c r="B49" s="203" t="s">
        <v>344</v>
      </c>
      <c r="C49" s="620" t="s">
        <v>345</v>
      </c>
      <c r="D49" s="620"/>
      <c r="E49" s="620"/>
      <c r="F49" s="620"/>
      <c r="G49" s="620"/>
      <c r="H49" s="620"/>
      <c r="I49" s="620"/>
      <c r="J49" s="620"/>
    </row>
    <row r="50" spans="1:10" ht="22.5" customHeight="1">
      <c r="A50" s="202" t="s">
        <v>224</v>
      </c>
      <c r="B50" s="203" t="s">
        <v>346</v>
      </c>
      <c r="C50" s="619" t="s">
        <v>405</v>
      </c>
      <c r="D50" s="620"/>
      <c r="E50" s="620"/>
      <c r="F50" s="620"/>
      <c r="G50" s="620"/>
      <c r="H50" s="620"/>
      <c r="I50" s="620"/>
      <c r="J50" s="620"/>
    </row>
    <row r="51" spans="2:10" ht="22.5" customHeight="1">
      <c r="B51" s="203" t="s">
        <v>327</v>
      </c>
      <c r="C51" s="619" t="s">
        <v>406</v>
      </c>
      <c r="D51" s="620"/>
      <c r="E51" s="620"/>
      <c r="F51" s="620"/>
      <c r="G51" s="620"/>
      <c r="H51" s="620"/>
      <c r="I51" s="620"/>
      <c r="J51" s="620"/>
    </row>
    <row r="52" spans="1:10" ht="24">
      <c r="A52" s="202"/>
      <c r="B52" s="203" t="s">
        <v>347</v>
      </c>
      <c r="C52" s="620" t="s">
        <v>348</v>
      </c>
      <c r="D52" s="620"/>
      <c r="E52" s="620"/>
      <c r="F52" s="620"/>
      <c r="G52" s="620"/>
      <c r="H52" s="620"/>
      <c r="I52" s="620"/>
      <c r="J52" s="620"/>
    </row>
    <row r="53" ht="13.5" customHeight="1">
      <c r="A53" s="202"/>
    </row>
    <row r="54" spans="1:12" ht="12.75">
      <c r="A54" s="205"/>
      <c r="B54" s="132" t="s">
        <v>33</v>
      </c>
      <c r="C54" s="132"/>
      <c r="D54" s="132"/>
      <c r="E54" s="132"/>
      <c r="F54" s="132"/>
      <c r="G54" s="132"/>
      <c r="H54" s="143" t="s">
        <v>432</v>
      </c>
      <c r="I54" s="143"/>
      <c r="J54" s="143"/>
      <c r="K54" s="205"/>
      <c r="L54" s="205"/>
    </row>
    <row r="55" spans="1:12" ht="12">
      <c r="A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</row>
    <row r="56" spans="1:12" ht="12">
      <c r="A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</row>
  </sheetData>
  <sheetProtection/>
  <mergeCells count="19">
    <mergeCell ref="K9:L9"/>
    <mergeCell ref="B12:L12"/>
    <mergeCell ref="C49:J49"/>
    <mergeCell ref="C50:J50"/>
    <mergeCell ref="C9:D9"/>
    <mergeCell ref="E9:F9"/>
    <mergeCell ref="G9:H9"/>
    <mergeCell ref="I9:J9"/>
    <mergeCell ref="B22:L22"/>
    <mergeCell ref="A32:L32"/>
    <mergeCell ref="A4:J4"/>
    <mergeCell ref="C51:J51"/>
    <mergeCell ref="C52:J52"/>
    <mergeCell ref="D8:G8"/>
    <mergeCell ref="A5:J5"/>
    <mergeCell ref="A6:J6"/>
    <mergeCell ref="C47:J47"/>
    <mergeCell ref="C48:J48"/>
    <mergeCell ref="B9:B10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7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G21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5.57421875" style="206" customWidth="1"/>
    <col min="2" max="2" width="24.421875" style="206" customWidth="1"/>
    <col min="3" max="3" width="15.00390625" style="206" customWidth="1"/>
    <col min="4" max="4" width="14.8515625" style="206" customWidth="1"/>
    <col min="5" max="5" width="16.421875" style="206" customWidth="1"/>
    <col min="6" max="7" width="16.28125" style="206" customWidth="1"/>
    <col min="8" max="16384" width="9.140625" style="206" customWidth="1"/>
  </cols>
  <sheetData>
    <row r="1" ht="12.75">
      <c r="B1" s="18" t="s">
        <v>381</v>
      </c>
    </row>
    <row r="2" ht="12.75">
      <c r="B2" s="19" t="s">
        <v>94</v>
      </c>
    </row>
    <row r="3" ht="12.75">
      <c r="B3" s="19" t="s">
        <v>0</v>
      </c>
    </row>
    <row r="4" spans="1:7" ht="12.75">
      <c r="A4" s="618" t="s">
        <v>589</v>
      </c>
      <c r="B4" s="618"/>
      <c r="C4" s="618"/>
      <c r="D4" s="618"/>
      <c r="E4" s="618"/>
      <c r="F4" s="618"/>
      <c r="G4" s="618"/>
    </row>
    <row r="5" spans="1:7" ht="12.75">
      <c r="A5" s="622" t="s">
        <v>350</v>
      </c>
      <c r="B5" s="622"/>
      <c r="C5" s="622"/>
      <c r="D5" s="622"/>
      <c r="E5" s="622"/>
      <c r="F5" s="622"/>
      <c r="G5" s="622"/>
    </row>
    <row r="6" spans="1:7" ht="12.75">
      <c r="A6" s="622" t="s">
        <v>351</v>
      </c>
      <c r="B6" s="622"/>
      <c r="C6" s="622"/>
      <c r="D6" s="622"/>
      <c r="E6" s="622"/>
      <c r="F6" s="622"/>
      <c r="G6" s="622"/>
    </row>
    <row r="7" spans="1:7" ht="12.75">
      <c r="A7" s="196"/>
      <c r="B7" s="318"/>
      <c r="C7" s="628"/>
      <c r="D7" s="628"/>
      <c r="E7" s="196"/>
      <c r="F7" s="196"/>
      <c r="G7" s="196"/>
    </row>
    <row r="8" spans="1:7" ht="12.75">
      <c r="A8" s="197"/>
      <c r="B8" s="13" t="s">
        <v>249</v>
      </c>
      <c r="C8" s="627"/>
      <c r="D8" s="627"/>
      <c r="E8" s="627"/>
      <c r="F8" s="197"/>
      <c r="G8" s="199" t="s">
        <v>31</v>
      </c>
    </row>
    <row r="9" spans="1:7" ht="36" customHeight="1">
      <c r="A9" s="350" t="s">
        <v>352</v>
      </c>
      <c r="B9" s="351" t="s">
        <v>353</v>
      </c>
      <c r="C9" s="351"/>
      <c r="D9" s="351" t="s">
        <v>37</v>
      </c>
      <c r="E9" s="351" t="s">
        <v>354</v>
      </c>
      <c r="F9" s="351" t="s">
        <v>355</v>
      </c>
      <c r="G9" s="351" t="s">
        <v>356</v>
      </c>
    </row>
    <row r="10" spans="1:7" ht="12.75">
      <c r="A10" s="352"/>
      <c r="B10" s="352"/>
      <c r="C10" s="352"/>
      <c r="D10" s="352"/>
      <c r="E10" s="352"/>
      <c r="F10" s="352"/>
      <c r="G10" s="352"/>
    </row>
    <row r="11" spans="1:7" ht="12.75">
      <c r="A11" s="353">
        <v>1</v>
      </c>
      <c r="B11" s="352" t="s">
        <v>357</v>
      </c>
      <c r="C11" s="352" t="s">
        <v>358</v>
      </c>
      <c r="D11" s="352"/>
      <c r="E11" s="352"/>
      <c r="F11" s="352"/>
      <c r="G11" s="352"/>
    </row>
    <row r="12" spans="1:7" ht="12.75">
      <c r="A12" s="353"/>
      <c r="B12" s="352"/>
      <c r="C12" s="352" t="s">
        <v>359</v>
      </c>
      <c r="D12" s="352"/>
      <c r="E12" s="352"/>
      <c r="F12" s="352"/>
      <c r="G12" s="352"/>
    </row>
    <row r="13" spans="1:7" ht="12.75">
      <c r="A13" s="353">
        <v>2</v>
      </c>
      <c r="B13" s="352" t="s">
        <v>319</v>
      </c>
      <c r="C13" s="352" t="s">
        <v>358</v>
      </c>
      <c r="D13" s="352"/>
      <c r="E13" s="352"/>
      <c r="F13" s="352"/>
      <c r="G13" s="352"/>
    </row>
    <row r="14" spans="1:7" ht="12.75">
      <c r="A14" s="353"/>
      <c r="B14" s="352"/>
      <c r="C14" s="352" t="s">
        <v>359</v>
      </c>
      <c r="D14" s="352"/>
      <c r="E14" s="352"/>
      <c r="F14" s="352"/>
      <c r="G14" s="352"/>
    </row>
    <row r="15" spans="1:7" ht="12.75">
      <c r="A15" s="353">
        <v>3</v>
      </c>
      <c r="B15" s="352" t="s">
        <v>320</v>
      </c>
      <c r="C15" s="352" t="s">
        <v>358</v>
      </c>
      <c r="D15" s="352"/>
      <c r="E15" s="352"/>
      <c r="F15" s="352"/>
      <c r="G15" s="352"/>
    </row>
    <row r="16" spans="1:7" ht="12.75">
      <c r="A16" s="353"/>
      <c r="B16" s="352"/>
      <c r="C16" s="352" t="s">
        <v>359</v>
      </c>
      <c r="D16" s="352"/>
      <c r="E16" s="352"/>
      <c r="F16" s="352"/>
      <c r="G16" s="352"/>
    </row>
    <row r="17" spans="1:7" ht="25.5">
      <c r="A17" s="353">
        <v>4</v>
      </c>
      <c r="B17" s="354" t="s">
        <v>360</v>
      </c>
      <c r="C17" s="352" t="s">
        <v>358</v>
      </c>
      <c r="D17" s="352"/>
      <c r="E17" s="352"/>
      <c r="F17" s="352"/>
      <c r="G17" s="352"/>
    </row>
    <row r="18" spans="1:7" ht="24.75" customHeight="1">
      <c r="A18" s="353">
        <v>5</v>
      </c>
      <c r="B18" s="258" t="s">
        <v>413</v>
      </c>
      <c r="C18" s="352" t="s">
        <v>18</v>
      </c>
      <c r="D18" s="352"/>
      <c r="E18" s="352"/>
      <c r="F18" s="352"/>
      <c r="G18" s="352"/>
    </row>
    <row r="19" spans="1:7" ht="26.25" customHeight="1">
      <c r="A19" s="353">
        <v>6</v>
      </c>
      <c r="B19" s="258" t="s">
        <v>361</v>
      </c>
      <c r="C19" s="352" t="s">
        <v>362</v>
      </c>
      <c r="D19" s="352"/>
      <c r="E19" s="352"/>
      <c r="F19" s="352"/>
      <c r="G19" s="352"/>
    </row>
    <row r="20" spans="1:7" ht="12.75">
      <c r="A20" s="197"/>
      <c r="B20" s="197"/>
      <c r="C20" s="197"/>
      <c r="D20" s="197"/>
      <c r="E20" s="197"/>
      <c r="F20" s="197"/>
      <c r="G20" s="197"/>
    </row>
    <row r="21" spans="1:7" ht="12.75">
      <c r="A21" s="198" t="s">
        <v>33</v>
      </c>
      <c r="B21" s="197"/>
      <c r="C21" s="197"/>
      <c r="D21" s="197"/>
      <c r="E21" s="197"/>
      <c r="F21" s="626" t="s">
        <v>432</v>
      </c>
      <c r="G21" s="626"/>
    </row>
  </sheetData>
  <sheetProtection/>
  <mergeCells count="6">
    <mergeCell ref="A4:G4"/>
    <mergeCell ref="A6:G6"/>
    <mergeCell ref="F21:G21"/>
    <mergeCell ref="C8:E8"/>
    <mergeCell ref="A5:G5"/>
    <mergeCell ref="C7:D7"/>
  </mergeCells>
  <printOptions/>
  <pageMargins left="0.75" right="0.75" top="1" bottom="1" header="0.5" footer="0.5"/>
  <pageSetup fitToHeight="1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L51"/>
  <sheetViews>
    <sheetView workbookViewId="0" topLeftCell="A1">
      <selection activeCell="F4" sqref="F4"/>
    </sheetView>
  </sheetViews>
  <sheetFormatPr defaultColWidth="9.140625" defaultRowHeight="12.75"/>
  <cols>
    <col min="1" max="1" width="5.00390625" style="0" customWidth="1"/>
    <col min="2" max="2" width="5.8515625" style="0" bestFit="1" customWidth="1"/>
    <col min="3" max="3" width="5.57421875" style="0" customWidth="1"/>
    <col min="4" max="4" width="6.00390625" style="0" customWidth="1"/>
    <col min="5" max="5" width="7.00390625" style="0" bestFit="1" customWidth="1"/>
    <col min="6" max="6" width="43.140625" style="0" customWidth="1"/>
    <col min="7" max="7" width="18.28125" style="0" customWidth="1"/>
    <col min="8" max="8" width="12.8515625" style="0" bestFit="1" customWidth="1"/>
    <col min="9" max="9" width="13.421875" style="0" bestFit="1" customWidth="1"/>
    <col min="10" max="10" width="12.140625" style="0" customWidth="1"/>
    <col min="11" max="11" width="12.421875" style="0" customWidth="1"/>
    <col min="12" max="12" width="7.140625" style="0" customWidth="1"/>
  </cols>
  <sheetData>
    <row r="1" spans="1:2" ht="12.75">
      <c r="A1" s="18" t="s">
        <v>381</v>
      </c>
      <c r="B1" s="3"/>
    </row>
    <row r="2" spans="1:2" ht="12.75">
      <c r="A2" s="19" t="s">
        <v>94</v>
      </c>
      <c r="B2" s="17"/>
    </row>
    <row r="3" spans="1:2" ht="12.75">
      <c r="A3" s="19" t="s">
        <v>0</v>
      </c>
      <c r="B3" s="14"/>
    </row>
    <row r="4" spans="6:9" ht="12.75">
      <c r="F4" s="403"/>
      <c r="G4" s="523" t="s">
        <v>466</v>
      </c>
      <c r="H4" s="523"/>
      <c r="I4" s="523"/>
    </row>
    <row r="5" spans="6:9" ht="12.75">
      <c r="F5" s="404"/>
      <c r="G5" s="518" t="s">
        <v>467</v>
      </c>
      <c r="H5" s="518"/>
      <c r="I5" s="518"/>
    </row>
    <row r="6" ht="12.75">
      <c r="H6" s="405" t="s">
        <v>468</v>
      </c>
    </row>
    <row r="7" spans="6:12" ht="13.5" thickBot="1">
      <c r="F7" s="13" t="s">
        <v>249</v>
      </c>
      <c r="G7" s="405"/>
      <c r="L7" t="s">
        <v>96</v>
      </c>
    </row>
    <row r="8" spans="1:12" ht="12.75" customHeight="1">
      <c r="A8" s="519" t="s">
        <v>104</v>
      </c>
      <c r="B8" s="521"/>
      <c r="C8" s="521"/>
      <c r="D8" s="521"/>
      <c r="E8" s="521"/>
      <c r="F8" s="527" t="s">
        <v>170</v>
      </c>
      <c r="G8" s="525" t="s">
        <v>35</v>
      </c>
      <c r="H8" s="526"/>
      <c r="I8" s="526"/>
      <c r="J8" s="526" t="s">
        <v>36</v>
      </c>
      <c r="K8" s="526"/>
      <c r="L8" s="524" t="s">
        <v>37</v>
      </c>
    </row>
    <row r="9" spans="1:12" ht="23.25" thickBot="1">
      <c r="A9" s="520"/>
      <c r="B9" s="522"/>
      <c r="C9" s="522"/>
      <c r="D9" s="522"/>
      <c r="E9" s="522"/>
      <c r="F9" s="528"/>
      <c r="G9" s="106" t="s">
        <v>171</v>
      </c>
      <c r="H9" s="107" t="s">
        <v>48</v>
      </c>
      <c r="I9" s="107" t="s">
        <v>49</v>
      </c>
      <c r="J9" s="107" t="s">
        <v>38</v>
      </c>
      <c r="K9" s="107" t="s">
        <v>469</v>
      </c>
      <c r="L9" s="503"/>
    </row>
    <row r="10" spans="1:12" ht="12.75">
      <c r="A10" s="406">
        <v>60</v>
      </c>
      <c r="B10" s="407"/>
      <c r="C10" s="407"/>
      <c r="D10" s="407"/>
      <c r="E10" s="407"/>
      <c r="F10" s="408" t="s">
        <v>470</v>
      </c>
      <c r="G10" s="409">
        <f aca="true" t="shared" si="0" ref="G10:L10">G11+G12+G21</f>
        <v>0</v>
      </c>
      <c r="H10" s="410">
        <f t="shared" si="0"/>
        <v>0</v>
      </c>
      <c r="I10" s="410">
        <f t="shared" si="0"/>
        <v>0</v>
      </c>
      <c r="J10" s="410">
        <f t="shared" si="0"/>
        <v>0</v>
      </c>
      <c r="K10" s="410">
        <f t="shared" si="0"/>
        <v>0</v>
      </c>
      <c r="L10" s="411">
        <f t="shared" si="0"/>
        <v>0</v>
      </c>
    </row>
    <row r="11" spans="1:12" ht="25.5">
      <c r="A11" s="412"/>
      <c r="B11" s="413">
        <v>600</v>
      </c>
      <c r="C11" s="413"/>
      <c r="D11" s="414"/>
      <c r="E11" s="415"/>
      <c r="F11" s="416" t="s">
        <v>471</v>
      </c>
      <c r="G11" s="417"/>
      <c r="H11" s="418"/>
      <c r="I11" s="418"/>
      <c r="J11" s="418"/>
      <c r="K11" s="418"/>
      <c r="L11" s="419"/>
    </row>
    <row r="12" spans="1:12" ht="25.5">
      <c r="A12" s="412"/>
      <c r="B12" s="420">
        <v>601</v>
      </c>
      <c r="C12" s="420"/>
      <c r="D12" s="421"/>
      <c r="E12" s="422"/>
      <c r="F12" s="423" t="s">
        <v>472</v>
      </c>
      <c r="G12" s="417">
        <f aca="true" t="shared" si="1" ref="G12:L12">G13+G16+G17+G18+G19+G20</f>
        <v>0</v>
      </c>
      <c r="H12" s="418">
        <f t="shared" si="1"/>
        <v>0</v>
      </c>
      <c r="I12" s="418">
        <f t="shared" si="1"/>
        <v>0</v>
      </c>
      <c r="J12" s="418">
        <f t="shared" si="1"/>
        <v>0</v>
      </c>
      <c r="K12" s="418">
        <f t="shared" si="1"/>
        <v>0</v>
      </c>
      <c r="L12" s="419">
        <f t="shared" si="1"/>
        <v>0</v>
      </c>
    </row>
    <row r="13" spans="1:12" ht="25.5">
      <c r="A13" s="412"/>
      <c r="B13" s="415"/>
      <c r="C13" s="424">
        <v>6010</v>
      </c>
      <c r="D13" s="421"/>
      <c r="E13" s="422"/>
      <c r="F13" s="425" t="s">
        <v>473</v>
      </c>
      <c r="G13" s="417">
        <f aca="true" t="shared" si="2" ref="G13:L13">G14+G15</f>
        <v>0</v>
      </c>
      <c r="H13" s="418">
        <f t="shared" si="2"/>
        <v>0</v>
      </c>
      <c r="I13" s="418">
        <f t="shared" si="2"/>
        <v>0</v>
      </c>
      <c r="J13" s="418">
        <f t="shared" si="2"/>
        <v>0</v>
      </c>
      <c r="K13" s="418">
        <f t="shared" si="2"/>
        <v>0</v>
      </c>
      <c r="L13" s="419">
        <f t="shared" si="2"/>
        <v>0</v>
      </c>
    </row>
    <row r="14" spans="1:12" ht="25.5">
      <c r="A14" s="412"/>
      <c r="B14" s="415"/>
      <c r="C14" s="424"/>
      <c r="D14" s="421">
        <v>60100</v>
      </c>
      <c r="E14" s="422"/>
      <c r="F14" s="425" t="s">
        <v>474</v>
      </c>
      <c r="G14" s="417"/>
      <c r="H14" s="418"/>
      <c r="I14" s="418"/>
      <c r="J14" s="418"/>
      <c r="K14" s="418"/>
      <c r="L14" s="419"/>
    </row>
    <row r="15" spans="1:12" ht="25.5">
      <c r="A15" s="412"/>
      <c r="B15" s="415"/>
      <c r="C15" s="424"/>
      <c r="D15" s="421">
        <v>60101</v>
      </c>
      <c r="E15" s="422"/>
      <c r="F15" s="425" t="s">
        <v>475</v>
      </c>
      <c r="G15" s="417"/>
      <c r="H15" s="418"/>
      <c r="I15" s="418"/>
      <c r="J15" s="418"/>
      <c r="K15" s="418"/>
      <c r="L15" s="419"/>
    </row>
    <row r="16" spans="1:12" ht="25.5">
      <c r="A16" s="412"/>
      <c r="B16" s="415"/>
      <c r="C16" s="424">
        <v>6011</v>
      </c>
      <c r="D16" s="421"/>
      <c r="E16" s="422"/>
      <c r="F16" s="425" t="s">
        <v>476</v>
      </c>
      <c r="G16" s="417"/>
      <c r="H16" s="418"/>
      <c r="I16" s="418"/>
      <c r="J16" s="418"/>
      <c r="K16" s="418"/>
      <c r="L16" s="419"/>
    </row>
    <row r="17" spans="1:12" ht="12.75">
      <c r="A17" s="412"/>
      <c r="B17" s="415"/>
      <c r="C17" s="424">
        <v>6012</v>
      </c>
      <c r="D17" s="421"/>
      <c r="E17" s="422"/>
      <c r="F17" s="425" t="s">
        <v>477</v>
      </c>
      <c r="G17" s="417"/>
      <c r="H17" s="418"/>
      <c r="I17" s="418"/>
      <c r="J17" s="418"/>
      <c r="K17" s="418"/>
      <c r="L17" s="419"/>
    </row>
    <row r="18" spans="1:12" ht="25.5">
      <c r="A18" s="412"/>
      <c r="B18" s="415"/>
      <c r="C18" s="424">
        <v>6015</v>
      </c>
      <c r="D18" s="421"/>
      <c r="E18" s="422"/>
      <c r="F18" s="425" t="s">
        <v>478</v>
      </c>
      <c r="G18" s="417"/>
      <c r="H18" s="418"/>
      <c r="I18" s="418"/>
      <c r="J18" s="418"/>
      <c r="K18" s="418"/>
      <c r="L18" s="419"/>
    </row>
    <row r="19" spans="1:12" ht="25.5">
      <c r="A19" s="412"/>
      <c r="B19" s="415"/>
      <c r="C19" s="424">
        <v>6016</v>
      </c>
      <c r="D19" s="421"/>
      <c r="E19" s="422"/>
      <c r="F19" s="425" t="s">
        <v>479</v>
      </c>
      <c r="G19" s="417"/>
      <c r="H19" s="418"/>
      <c r="I19" s="418"/>
      <c r="J19" s="418"/>
      <c r="K19" s="418"/>
      <c r="L19" s="419"/>
    </row>
    <row r="20" spans="1:12" ht="25.5">
      <c r="A20" s="412"/>
      <c r="B20" s="415"/>
      <c r="C20" s="424">
        <v>6019</v>
      </c>
      <c r="D20" s="421"/>
      <c r="E20" s="422"/>
      <c r="F20" s="425" t="s">
        <v>480</v>
      </c>
      <c r="G20" s="417"/>
      <c r="H20" s="418"/>
      <c r="I20" s="418"/>
      <c r="J20" s="418"/>
      <c r="K20" s="418"/>
      <c r="L20" s="419"/>
    </row>
    <row r="21" spans="1:12" ht="25.5">
      <c r="A21" s="412"/>
      <c r="B21" s="413">
        <v>602</v>
      </c>
      <c r="C21" s="413"/>
      <c r="D21" s="414"/>
      <c r="E21" s="415"/>
      <c r="F21" s="416" t="s">
        <v>481</v>
      </c>
      <c r="G21" s="417"/>
      <c r="H21" s="418"/>
      <c r="I21" s="418"/>
      <c r="J21" s="418"/>
      <c r="K21" s="418"/>
      <c r="L21" s="419"/>
    </row>
    <row r="22" spans="1:12" ht="12.75">
      <c r="A22" s="426">
        <v>61</v>
      </c>
      <c r="B22" s="427"/>
      <c r="C22" s="427"/>
      <c r="D22" s="427"/>
      <c r="E22" s="427"/>
      <c r="F22" s="428" t="s">
        <v>482</v>
      </c>
      <c r="G22" s="417">
        <f aca="true" t="shared" si="3" ref="G22:L22">G23+G24+G49</f>
        <v>0</v>
      </c>
      <c r="H22" s="418">
        <f t="shared" si="3"/>
        <v>0</v>
      </c>
      <c r="I22" s="418">
        <f t="shared" si="3"/>
        <v>0</v>
      </c>
      <c r="J22" s="418">
        <f t="shared" si="3"/>
        <v>0</v>
      </c>
      <c r="K22" s="418">
        <f t="shared" si="3"/>
        <v>0</v>
      </c>
      <c r="L22" s="419">
        <f t="shared" si="3"/>
        <v>0</v>
      </c>
    </row>
    <row r="23" spans="1:12" ht="25.5">
      <c r="A23" s="412"/>
      <c r="B23" s="413">
        <v>610</v>
      </c>
      <c r="C23" s="413"/>
      <c r="D23" s="414"/>
      <c r="E23" s="415"/>
      <c r="F23" s="416" t="s">
        <v>483</v>
      </c>
      <c r="G23" s="417"/>
      <c r="H23" s="418"/>
      <c r="I23" s="418"/>
      <c r="J23" s="418"/>
      <c r="K23" s="418"/>
      <c r="L23" s="419"/>
    </row>
    <row r="24" spans="1:12" ht="25.5">
      <c r="A24" s="412"/>
      <c r="B24" s="413">
        <v>611</v>
      </c>
      <c r="C24" s="413"/>
      <c r="D24" s="414"/>
      <c r="E24" s="415"/>
      <c r="F24" s="416" t="s">
        <v>484</v>
      </c>
      <c r="G24" s="417"/>
      <c r="H24" s="418"/>
      <c r="I24" s="418"/>
      <c r="J24" s="418"/>
      <c r="K24" s="418"/>
      <c r="L24" s="419"/>
    </row>
    <row r="25" spans="1:12" ht="25.5">
      <c r="A25" s="412"/>
      <c r="B25" s="415"/>
      <c r="C25" s="429">
        <v>6110</v>
      </c>
      <c r="D25" s="414"/>
      <c r="E25" s="415"/>
      <c r="F25" s="425" t="s">
        <v>485</v>
      </c>
      <c r="G25" s="417"/>
      <c r="H25" s="418"/>
      <c r="I25" s="418"/>
      <c r="J25" s="418"/>
      <c r="K25" s="418"/>
      <c r="L25" s="419"/>
    </row>
    <row r="26" spans="1:12" ht="25.5">
      <c r="A26" s="412"/>
      <c r="B26" s="415"/>
      <c r="C26" s="429">
        <v>6111</v>
      </c>
      <c r="D26" s="414"/>
      <c r="E26" s="415"/>
      <c r="F26" s="425" t="s">
        <v>486</v>
      </c>
      <c r="G26" s="417"/>
      <c r="H26" s="418"/>
      <c r="I26" s="418"/>
      <c r="J26" s="418"/>
      <c r="K26" s="418"/>
      <c r="L26" s="419"/>
    </row>
    <row r="27" spans="1:12" ht="25.5">
      <c r="A27" s="412"/>
      <c r="B27" s="415"/>
      <c r="C27" s="429">
        <v>6112</v>
      </c>
      <c r="D27" s="414"/>
      <c r="E27" s="415"/>
      <c r="F27" s="425" t="s">
        <v>487</v>
      </c>
      <c r="G27" s="417"/>
      <c r="H27" s="418"/>
      <c r="I27" s="418"/>
      <c r="J27" s="418"/>
      <c r="K27" s="418"/>
      <c r="L27" s="419"/>
    </row>
    <row r="28" spans="1:12" ht="12.75">
      <c r="A28" s="412"/>
      <c r="B28" s="429"/>
      <c r="C28" s="429"/>
      <c r="D28" s="414">
        <v>61120</v>
      </c>
      <c r="E28" s="415"/>
      <c r="F28" s="425" t="s">
        <v>488</v>
      </c>
      <c r="G28" s="417"/>
      <c r="H28" s="418"/>
      <c r="I28" s="418"/>
      <c r="J28" s="418"/>
      <c r="K28" s="418"/>
      <c r="L28" s="419"/>
    </row>
    <row r="29" spans="1:12" ht="25.5">
      <c r="A29" s="412"/>
      <c r="B29" s="429"/>
      <c r="C29" s="429"/>
      <c r="D29" s="414"/>
      <c r="E29" s="414">
        <v>611200</v>
      </c>
      <c r="F29" s="425" t="s">
        <v>489</v>
      </c>
      <c r="G29" s="417"/>
      <c r="H29" s="418"/>
      <c r="I29" s="418"/>
      <c r="J29" s="418"/>
      <c r="K29" s="418"/>
      <c r="L29" s="419"/>
    </row>
    <row r="30" spans="1:12" ht="25.5">
      <c r="A30" s="412"/>
      <c r="B30" s="429"/>
      <c r="C30" s="429"/>
      <c r="D30" s="414"/>
      <c r="E30" s="414">
        <v>611201</v>
      </c>
      <c r="F30" s="425" t="s">
        <v>490</v>
      </c>
      <c r="G30" s="417"/>
      <c r="H30" s="418"/>
      <c r="I30" s="418"/>
      <c r="J30" s="418"/>
      <c r="K30" s="418"/>
      <c r="L30" s="419"/>
    </row>
    <row r="31" spans="1:12" ht="25.5">
      <c r="A31" s="412"/>
      <c r="B31" s="429"/>
      <c r="C31" s="429"/>
      <c r="D31" s="415"/>
      <c r="E31" s="414">
        <v>611202</v>
      </c>
      <c r="F31" s="425" t="s">
        <v>491</v>
      </c>
      <c r="G31" s="417"/>
      <c r="H31" s="418"/>
      <c r="I31" s="418"/>
      <c r="J31" s="418"/>
      <c r="K31" s="418"/>
      <c r="L31" s="419"/>
    </row>
    <row r="32" spans="1:12" ht="25.5">
      <c r="A32" s="412"/>
      <c r="B32" s="429"/>
      <c r="C32" s="429"/>
      <c r="D32" s="414"/>
      <c r="E32" s="414">
        <v>611203</v>
      </c>
      <c r="F32" s="425" t="s">
        <v>492</v>
      </c>
      <c r="G32" s="417"/>
      <c r="H32" s="418"/>
      <c r="I32" s="418"/>
      <c r="J32" s="418"/>
      <c r="K32" s="418"/>
      <c r="L32" s="419"/>
    </row>
    <row r="33" spans="1:12" ht="12.75">
      <c r="A33" s="412"/>
      <c r="B33" s="429"/>
      <c r="C33" s="429"/>
      <c r="D33" s="414">
        <v>61121</v>
      </c>
      <c r="E33" s="415"/>
      <c r="F33" s="425" t="s">
        <v>493</v>
      </c>
      <c r="G33" s="417"/>
      <c r="H33" s="418"/>
      <c r="I33" s="418"/>
      <c r="J33" s="418"/>
      <c r="K33" s="418"/>
      <c r="L33" s="419"/>
    </row>
    <row r="34" spans="1:12" ht="12.75">
      <c r="A34" s="412"/>
      <c r="B34" s="429"/>
      <c r="C34" s="429"/>
      <c r="D34" s="414"/>
      <c r="E34" s="415" t="s">
        <v>494</v>
      </c>
      <c r="F34" s="430" t="s">
        <v>495</v>
      </c>
      <c r="G34" s="417"/>
      <c r="H34" s="418"/>
      <c r="I34" s="418"/>
      <c r="J34" s="418"/>
      <c r="K34" s="418"/>
      <c r="L34" s="419"/>
    </row>
    <row r="35" spans="1:12" ht="25.5">
      <c r="A35" s="412"/>
      <c r="B35" s="429"/>
      <c r="C35" s="429"/>
      <c r="D35" s="414"/>
      <c r="E35" s="415" t="s">
        <v>496</v>
      </c>
      <c r="F35" s="430" t="s">
        <v>497</v>
      </c>
      <c r="G35" s="417"/>
      <c r="H35" s="418"/>
      <c r="I35" s="418"/>
      <c r="J35" s="418"/>
      <c r="K35" s="418"/>
      <c r="L35" s="419"/>
    </row>
    <row r="36" spans="1:12" ht="25.5">
      <c r="A36" s="412"/>
      <c r="B36" s="429"/>
      <c r="C36" s="429"/>
      <c r="D36" s="414"/>
      <c r="E36" s="415" t="s">
        <v>498</v>
      </c>
      <c r="F36" s="430" t="s">
        <v>499</v>
      </c>
      <c r="G36" s="417"/>
      <c r="H36" s="418"/>
      <c r="I36" s="418"/>
      <c r="J36" s="418"/>
      <c r="K36" s="418"/>
      <c r="L36" s="419"/>
    </row>
    <row r="37" spans="1:12" ht="25.5">
      <c r="A37" s="412"/>
      <c r="B37" s="415"/>
      <c r="C37" s="415"/>
      <c r="D37" s="414"/>
      <c r="E37" s="415" t="s">
        <v>500</v>
      </c>
      <c r="F37" s="430" t="s">
        <v>501</v>
      </c>
      <c r="G37" s="417"/>
      <c r="H37" s="418"/>
      <c r="I37" s="418"/>
      <c r="J37" s="418"/>
      <c r="K37" s="418"/>
      <c r="L37" s="419"/>
    </row>
    <row r="38" spans="1:12" ht="25.5">
      <c r="A38" s="412"/>
      <c r="B38" s="429"/>
      <c r="C38" s="429"/>
      <c r="D38" s="414"/>
      <c r="E38" s="415" t="s">
        <v>502</v>
      </c>
      <c r="F38" s="430" t="s">
        <v>503</v>
      </c>
      <c r="G38" s="417"/>
      <c r="H38" s="418"/>
      <c r="I38" s="418"/>
      <c r="J38" s="418"/>
      <c r="K38" s="418"/>
      <c r="L38" s="419"/>
    </row>
    <row r="39" spans="1:12" ht="25.5">
      <c r="A39" s="412"/>
      <c r="B39" s="415"/>
      <c r="C39" s="429">
        <v>6113</v>
      </c>
      <c r="D39" s="414"/>
      <c r="E39" s="415"/>
      <c r="F39" s="425" t="s">
        <v>504</v>
      </c>
      <c r="G39" s="417"/>
      <c r="H39" s="418"/>
      <c r="I39" s="418"/>
      <c r="J39" s="418"/>
      <c r="K39" s="418"/>
      <c r="L39" s="419"/>
    </row>
    <row r="40" spans="1:12" ht="12.75">
      <c r="A40" s="412"/>
      <c r="B40" s="415"/>
      <c r="C40" s="429">
        <v>6114</v>
      </c>
      <c r="D40" s="414"/>
      <c r="E40" s="415"/>
      <c r="F40" s="430" t="s">
        <v>505</v>
      </c>
      <c r="G40" s="417"/>
      <c r="H40" s="418"/>
      <c r="I40" s="418"/>
      <c r="J40" s="418"/>
      <c r="K40" s="418"/>
      <c r="L40" s="419"/>
    </row>
    <row r="41" spans="1:12" ht="25.5">
      <c r="A41" s="412"/>
      <c r="B41" s="415"/>
      <c r="C41" s="429"/>
      <c r="D41" s="414">
        <v>61140</v>
      </c>
      <c r="E41" s="415"/>
      <c r="F41" s="430" t="s">
        <v>506</v>
      </c>
      <c r="G41" s="417"/>
      <c r="H41" s="418"/>
      <c r="I41" s="418"/>
      <c r="J41" s="418"/>
      <c r="K41" s="418"/>
      <c r="L41" s="419"/>
    </row>
    <row r="42" spans="1:12" ht="12.75">
      <c r="A42" s="412"/>
      <c r="B42" s="415"/>
      <c r="C42" s="429"/>
      <c r="D42" s="414">
        <v>61141</v>
      </c>
      <c r="E42" s="415"/>
      <c r="F42" s="430" t="s">
        <v>507</v>
      </c>
      <c r="G42" s="417"/>
      <c r="H42" s="418"/>
      <c r="I42" s="418"/>
      <c r="J42" s="418"/>
      <c r="K42" s="418"/>
      <c r="L42" s="419"/>
    </row>
    <row r="43" spans="1:12" ht="12.75">
      <c r="A43" s="412"/>
      <c r="B43" s="415"/>
      <c r="C43" s="429"/>
      <c r="D43" s="414"/>
      <c r="E43" s="415" t="s">
        <v>508</v>
      </c>
      <c r="F43" s="430" t="s">
        <v>509</v>
      </c>
      <c r="G43" s="417"/>
      <c r="H43" s="418"/>
      <c r="I43" s="418"/>
      <c r="J43" s="418"/>
      <c r="K43" s="418"/>
      <c r="L43" s="419"/>
    </row>
    <row r="44" spans="1:12" ht="12.75">
      <c r="A44" s="412"/>
      <c r="B44" s="415"/>
      <c r="C44" s="429"/>
      <c r="D44" s="414"/>
      <c r="E44" s="415" t="s">
        <v>510</v>
      </c>
      <c r="F44" s="430" t="s">
        <v>511</v>
      </c>
      <c r="G44" s="417"/>
      <c r="H44" s="418"/>
      <c r="I44" s="418"/>
      <c r="J44" s="418"/>
      <c r="K44" s="418"/>
      <c r="L44" s="419"/>
    </row>
    <row r="45" spans="1:12" ht="12.75">
      <c r="A45" s="412"/>
      <c r="B45" s="415"/>
      <c r="C45" s="429"/>
      <c r="D45" s="414"/>
      <c r="E45" s="415" t="s">
        <v>512</v>
      </c>
      <c r="F45" s="430" t="s">
        <v>513</v>
      </c>
      <c r="G45" s="417"/>
      <c r="H45" s="418"/>
      <c r="I45" s="418"/>
      <c r="J45" s="418"/>
      <c r="K45" s="418"/>
      <c r="L45" s="419"/>
    </row>
    <row r="46" spans="1:12" ht="12.75">
      <c r="A46" s="412"/>
      <c r="B46" s="415"/>
      <c r="C46" s="429"/>
      <c r="D46" s="414"/>
      <c r="E46" s="415" t="s">
        <v>514</v>
      </c>
      <c r="F46" s="430" t="s">
        <v>515</v>
      </c>
      <c r="G46" s="417"/>
      <c r="H46" s="418"/>
      <c r="I46" s="418"/>
      <c r="J46" s="418"/>
      <c r="K46" s="418"/>
      <c r="L46" s="419"/>
    </row>
    <row r="47" spans="1:12" ht="25.5">
      <c r="A47" s="412"/>
      <c r="B47" s="415"/>
      <c r="C47" s="429">
        <v>6115</v>
      </c>
      <c r="D47" s="414"/>
      <c r="E47" s="415"/>
      <c r="F47" s="430" t="s">
        <v>516</v>
      </c>
      <c r="G47" s="417"/>
      <c r="H47" s="418"/>
      <c r="I47" s="418"/>
      <c r="J47" s="418"/>
      <c r="K47" s="418"/>
      <c r="L47" s="419"/>
    </row>
    <row r="48" spans="1:12" ht="25.5">
      <c r="A48" s="412"/>
      <c r="B48" s="415"/>
      <c r="C48" s="429">
        <v>6119</v>
      </c>
      <c r="D48" s="414"/>
      <c r="E48" s="415"/>
      <c r="F48" s="425" t="s">
        <v>517</v>
      </c>
      <c r="G48" s="417"/>
      <c r="H48" s="418"/>
      <c r="I48" s="418"/>
      <c r="J48" s="418"/>
      <c r="K48" s="418"/>
      <c r="L48" s="419"/>
    </row>
    <row r="49" spans="1:12" ht="26.25" thickBot="1">
      <c r="A49" s="431"/>
      <c r="B49" s="432">
        <v>612</v>
      </c>
      <c r="C49" s="432"/>
      <c r="D49" s="433"/>
      <c r="E49" s="434"/>
      <c r="F49" s="435" t="s">
        <v>518</v>
      </c>
      <c r="G49" s="436"/>
      <c r="H49" s="437"/>
      <c r="I49" s="437"/>
      <c r="J49" s="437"/>
      <c r="K49" s="437"/>
      <c r="L49" s="438"/>
    </row>
    <row r="51" spans="3:11" ht="12.75">
      <c r="C51" t="s">
        <v>33</v>
      </c>
      <c r="J51" s="507" t="s">
        <v>34</v>
      </c>
      <c r="K51" s="507"/>
    </row>
  </sheetData>
  <mergeCells count="9">
    <mergeCell ref="L8:L9"/>
    <mergeCell ref="G8:I8"/>
    <mergeCell ref="F8:F9"/>
    <mergeCell ref="J51:K51"/>
    <mergeCell ref="J8:K8"/>
    <mergeCell ref="G5:I5"/>
    <mergeCell ref="A8:A9"/>
    <mergeCell ref="B8:E9"/>
    <mergeCell ref="G4:I4"/>
  </mergeCells>
  <printOptions/>
  <pageMargins left="0.75" right="0.75" top="1" bottom="1" header="0.5" footer="0.5"/>
  <pageSetup fitToHeight="1" fitToWidth="1" horizontalDpi="600" verticalDpi="600" orientation="portrait" paperSize="9" scale="5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K40"/>
  <sheetViews>
    <sheetView view="pageBreakPreview" zoomScaleSheetLayoutView="100" workbookViewId="0" topLeftCell="A13">
      <selection activeCell="F4" sqref="F4"/>
    </sheetView>
  </sheetViews>
  <sheetFormatPr defaultColWidth="9.140625" defaultRowHeight="12.75"/>
  <cols>
    <col min="1" max="1" width="8.140625" style="12" customWidth="1"/>
    <col min="2" max="2" width="45.140625" style="17" customWidth="1"/>
    <col min="3" max="3" width="18.8515625" style="13" customWidth="1"/>
    <col min="4" max="5" width="14.8515625" style="13" customWidth="1"/>
    <col min="6" max="6" width="17.140625" style="13" customWidth="1"/>
    <col min="7" max="7" width="15.28125" style="13" customWidth="1"/>
    <col min="8" max="10" width="12.00390625" style="13" customWidth="1"/>
    <col min="11" max="11" width="53.57421875" style="13" hidden="1" customWidth="1"/>
    <col min="12" max="16384" width="12.00390625" style="13" customWidth="1"/>
  </cols>
  <sheetData>
    <row r="1" spans="1:2" ht="12.75">
      <c r="A1" s="18" t="s">
        <v>92</v>
      </c>
      <c r="B1" s="3"/>
    </row>
    <row r="2" ht="12.75">
      <c r="A2" s="19" t="s">
        <v>94</v>
      </c>
    </row>
    <row r="3" spans="1:7" ht="12.75">
      <c r="A3" s="19" t="s">
        <v>0</v>
      </c>
      <c r="B3" s="14"/>
      <c r="C3" s="14"/>
      <c r="D3" s="14"/>
      <c r="E3" s="14"/>
      <c r="F3" s="14"/>
      <c r="G3" s="14"/>
    </row>
    <row r="4" spans="4:7" ht="12.75" customHeight="1">
      <c r="D4" s="523" t="s">
        <v>519</v>
      </c>
      <c r="E4" s="523"/>
      <c r="F4" s="439"/>
      <c r="G4" s="439"/>
    </row>
    <row r="5" spans="1:7" ht="12.75" customHeight="1">
      <c r="A5" s="144"/>
      <c r="C5" s="518" t="s">
        <v>520</v>
      </c>
      <c r="D5" s="518"/>
      <c r="E5" s="518"/>
      <c r="F5" s="518"/>
      <c r="G5" s="518"/>
    </row>
    <row r="6" spans="1:5" ht="13.5" customHeight="1">
      <c r="A6" s="2"/>
      <c r="B6" s="13"/>
      <c r="D6" s="529" t="s">
        <v>468</v>
      </c>
      <c r="E6" s="529"/>
    </row>
    <row r="7" spans="1:8" ht="13.5" customHeight="1">
      <c r="A7" s="2"/>
      <c r="B7" s="13" t="s">
        <v>249</v>
      </c>
      <c r="G7" s="15"/>
      <c r="H7" s="15" t="s">
        <v>50</v>
      </c>
    </row>
    <row r="8" spans="1:8" ht="12" customHeight="1">
      <c r="A8" s="530" t="s">
        <v>51</v>
      </c>
      <c r="B8" s="531" t="s">
        <v>52</v>
      </c>
      <c r="C8" s="533" t="s">
        <v>521</v>
      </c>
      <c r="D8" s="534"/>
      <c r="E8" s="534"/>
      <c r="F8" s="534"/>
      <c r="G8" s="534"/>
      <c r="H8" s="534"/>
    </row>
    <row r="9" spans="1:8" ht="12" customHeight="1">
      <c r="A9" s="530"/>
      <c r="B9" s="512"/>
      <c r="C9" s="500" t="s">
        <v>35</v>
      </c>
      <c r="D9" s="501"/>
      <c r="E9" s="501"/>
      <c r="F9" s="501" t="s">
        <v>36</v>
      </c>
      <c r="G9" s="501"/>
      <c r="H9" s="514" t="s">
        <v>37</v>
      </c>
    </row>
    <row r="10" spans="1:8" ht="23.25" customHeight="1">
      <c r="A10" s="530"/>
      <c r="B10" s="532"/>
      <c r="C10" s="106" t="s">
        <v>171</v>
      </c>
      <c r="D10" s="107" t="s">
        <v>48</v>
      </c>
      <c r="E10" s="107" t="s">
        <v>49</v>
      </c>
      <c r="F10" s="107" t="s">
        <v>38</v>
      </c>
      <c r="G10" s="207" t="s">
        <v>365</v>
      </c>
      <c r="H10" s="514"/>
    </row>
    <row r="11" spans="1:8" ht="12.75" customHeight="1" thickBot="1">
      <c r="A11" s="440" t="s">
        <v>53</v>
      </c>
      <c r="B11" s="441" t="s">
        <v>39</v>
      </c>
      <c r="C11" s="442" t="s">
        <v>53</v>
      </c>
      <c r="D11" s="442" t="s">
        <v>39</v>
      </c>
      <c r="E11" s="442" t="s">
        <v>40</v>
      </c>
      <c r="F11" s="442" t="s">
        <v>41</v>
      </c>
      <c r="G11" s="442" t="s">
        <v>42</v>
      </c>
      <c r="H11" s="442" t="s">
        <v>43</v>
      </c>
    </row>
    <row r="12" spans="1:11" ht="11.25" customHeight="1" thickBot="1">
      <c r="A12" s="516" t="s">
        <v>54</v>
      </c>
      <c r="B12" s="517"/>
      <c r="C12" s="443"/>
      <c r="D12" s="444"/>
      <c r="E12" s="444"/>
      <c r="F12" s="444"/>
      <c r="G12" s="444"/>
      <c r="H12" s="445"/>
      <c r="K12" s="16" t="s">
        <v>55</v>
      </c>
    </row>
    <row r="13" spans="1:11" ht="15" customHeight="1">
      <c r="A13" s="446">
        <v>1</v>
      </c>
      <c r="B13" s="218" t="s">
        <v>56</v>
      </c>
      <c r="C13" s="232"/>
      <c r="D13" s="233"/>
      <c r="E13" s="233"/>
      <c r="F13" s="233"/>
      <c r="G13" s="233"/>
      <c r="H13" s="233">
        <f>SUM(C13:G13)</f>
        <v>0</v>
      </c>
      <c r="K13" s="16" t="s">
        <v>57</v>
      </c>
    </row>
    <row r="14" spans="1:8" ht="12.75">
      <c r="A14" s="447">
        <v>2</v>
      </c>
      <c r="B14" s="225" t="s">
        <v>58</v>
      </c>
      <c r="C14" s="223"/>
      <c r="D14" s="210"/>
      <c r="E14" s="210"/>
      <c r="F14" s="210"/>
      <c r="G14" s="210"/>
      <c r="H14" s="208">
        <f>SUM(C14:G14)</f>
        <v>0</v>
      </c>
    </row>
    <row r="15" spans="1:11" ht="11.25" customHeight="1">
      <c r="A15" s="448">
        <v>3</v>
      </c>
      <c r="B15" s="225" t="s">
        <v>59</v>
      </c>
      <c r="C15" s="224"/>
      <c r="D15" s="209"/>
      <c r="E15" s="209"/>
      <c r="F15" s="209"/>
      <c r="G15" s="209"/>
      <c r="H15" s="208">
        <f>SUM(C15:G15)</f>
        <v>0</v>
      </c>
      <c r="K15" s="10" t="s">
        <v>60</v>
      </c>
    </row>
    <row r="16" spans="1:11" ht="12" customHeight="1">
      <c r="A16" s="446">
        <v>4</v>
      </c>
      <c r="B16" s="225" t="s">
        <v>61</v>
      </c>
      <c r="C16" s="223"/>
      <c r="D16" s="210"/>
      <c r="E16" s="210"/>
      <c r="F16" s="210"/>
      <c r="G16" s="210"/>
      <c r="H16" s="208">
        <f>SUM(C16:G16)</f>
        <v>0</v>
      </c>
      <c r="K16" s="10" t="s">
        <v>62</v>
      </c>
    </row>
    <row r="17" spans="1:8" ht="12.75">
      <c r="A17" s="447">
        <v>5</v>
      </c>
      <c r="B17" s="219" t="s">
        <v>522</v>
      </c>
      <c r="C17" s="224"/>
      <c r="D17" s="209"/>
      <c r="E17" s="209"/>
      <c r="F17" s="209"/>
      <c r="G17" s="209"/>
      <c r="H17" s="208">
        <f>SUM(C17:G17)</f>
        <v>0</v>
      </c>
    </row>
    <row r="18" spans="1:8" ht="12.75">
      <c r="A18" s="448">
        <v>6</v>
      </c>
      <c r="B18" s="225" t="s">
        <v>523</v>
      </c>
      <c r="D18" s="209"/>
      <c r="E18" s="209"/>
      <c r="F18" s="209"/>
      <c r="G18" s="209"/>
      <c r="H18" s="208"/>
    </row>
    <row r="19" spans="1:8" ht="12.75" customHeight="1">
      <c r="A19" s="446">
        <v>7</v>
      </c>
      <c r="B19" s="219" t="s">
        <v>524</v>
      </c>
      <c r="C19" s="1"/>
      <c r="D19" s="208"/>
      <c r="E19" s="208"/>
      <c r="F19" s="208"/>
      <c r="G19" s="208"/>
      <c r="H19" s="208">
        <f aca="true" t="shared" si="0" ref="H19:H37">SUM(C19:G19)</f>
        <v>0</v>
      </c>
    </row>
    <row r="20" spans="1:8" ht="12.75">
      <c r="A20" s="447">
        <v>8</v>
      </c>
      <c r="B20" s="225" t="s">
        <v>63</v>
      </c>
      <c r="C20" s="1"/>
      <c r="D20" s="208"/>
      <c r="E20" s="208"/>
      <c r="F20" s="208"/>
      <c r="G20" s="208"/>
      <c r="H20" s="208">
        <f t="shared" si="0"/>
        <v>0</v>
      </c>
    </row>
    <row r="21" spans="1:8" ht="11.25" customHeight="1">
      <c r="A21" s="448">
        <v>9</v>
      </c>
      <c r="B21" s="225" t="s">
        <v>64</v>
      </c>
      <c r="C21" s="1"/>
      <c r="D21" s="208"/>
      <c r="E21" s="208"/>
      <c r="F21" s="208"/>
      <c r="G21" s="208"/>
      <c r="H21" s="208">
        <f t="shared" si="0"/>
        <v>0</v>
      </c>
    </row>
    <row r="22" spans="1:8" ht="10.5" customHeight="1">
      <c r="A22" s="446">
        <v>10</v>
      </c>
      <c r="B22" s="225" t="s">
        <v>65</v>
      </c>
      <c r="C22" s="1"/>
      <c r="D22" s="208"/>
      <c r="E22" s="208"/>
      <c r="F22" s="208"/>
      <c r="G22" s="208"/>
      <c r="H22" s="208">
        <f t="shared" si="0"/>
        <v>0</v>
      </c>
    </row>
    <row r="23" spans="1:8" ht="12.75">
      <c r="A23" s="447">
        <v>11</v>
      </c>
      <c r="B23" s="225" t="s">
        <v>66</v>
      </c>
      <c r="C23" s="1"/>
      <c r="D23" s="208"/>
      <c r="E23" s="208"/>
      <c r="F23" s="208"/>
      <c r="G23" s="208"/>
      <c r="H23" s="208">
        <f t="shared" si="0"/>
        <v>0</v>
      </c>
    </row>
    <row r="24" spans="1:8" ht="12.75">
      <c r="A24" s="448">
        <v>12</v>
      </c>
      <c r="B24" s="225" t="s">
        <v>67</v>
      </c>
      <c r="C24" s="1"/>
      <c r="D24" s="208"/>
      <c r="E24" s="208"/>
      <c r="F24" s="208"/>
      <c r="G24" s="208"/>
      <c r="H24" s="208">
        <f t="shared" si="0"/>
        <v>0</v>
      </c>
    </row>
    <row r="25" spans="1:8" ht="12.75">
      <c r="A25" s="446">
        <v>13</v>
      </c>
      <c r="B25" s="225" t="s">
        <v>68</v>
      </c>
      <c r="C25" s="1"/>
      <c r="D25" s="208"/>
      <c r="E25" s="208"/>
      <c r="F25" s="208"/>
      <c r="G25" s="208"/>
      <c r="H25" s="208">
        <f t="shared" si="0"/>
        <v>0</v>
      </c>
    </row>
    <row r="26" spans="1:8" ht="12.75">
      <c r="A26" s="447">
        <v>14</v>
      </c>
      <c r="B26" s="225" t="s">
        <v>69</v>
      </c>
      <c r="C26" s="1"/>
      <c r="D26" s="208"/>
      <c r="E26" s="208"/>
      <c r="F26" s="208"/>
      <c r="G26" s="208"/>
      <c r="H26" s="208">
        <f t="shared" si="0"/>
        <v>0</v>
      </c>
    </row>
    <row r="27" spans="1:8" ht="12.75">
      <c r="A27" s="448">
        <v>15</v>
      </c>
      <c r="B27" s="225" t="s">
        <v>70</v>
      </c>
      <c r="C27" s="1"/>
      <c r="D27" s="208"/>
      <c r="E27" s="208"/>
      <c r="F27" s="208"/>
      <c r="G27" s="208"/>
      <c r="H27" s="208">
        <f t="shared" si="0"/>
        <v>0</v>
      </c>
    </row>
    <row r="28" spans="1:8" ht="12.75" customHeight="1">
      <c r="A28" s="446">
        <v>16</v>
      </c>
      <c r="B28" s="225" t="s">
        <v>525</v>
      </c>
      <c r="C28" s="1"/>
      <c r="D28" s="208"/>
      <c r="E28" s="208"/>
      <c r="F28" s="208"/>
      <c r="G28" s="208"/>
      <c r="H28" s="208">
        <f t="shared" si="0"/>
        <v>0</v>
      </c>
    </row>
    <row r="29" spans="1:8" ht="26.25" customHeight="1">
      <c r="A29" s="447">
        <v>17</v>
      </c>
      <c r="B29" s="226" t="s">
        <v>366</v>
      </c>
      <c r="C29" s="1"/>
      <c r="D29" s="208"/>
      <c r="E29" s="208"/>
      <c r="F29" s="208"/>
      <c r="G29" s="208"/>
      <c r="H29" s="208">
        <f t="shared" si="0"/>
        <v>0</v>
      </c>
    </row>
    <row r="30" spans="1:8" ht="12.75">
      <c r="A30" s="448">
        <v>18</v>
      </c>
      <c r="B30" s="225" t="s">
        <v>71</v>
      </c>
      <c r="C30" s="1"/>
      <c r="D30" s="208"/>
      <c r="E30" s="208"/>
      <c r="F30" s="208"/>
      <c r="G30" s="208"/>
      <c r="H30" s="208">
        <f t="shared" si="0"/>
        <v>0</v>
      </c>
    </row>
    <row r="31" spans="1:8" ht="12.75">
      <c r="A31" s="446">
        <v>19</v>
      </c>
      <c r="B31" s="225" t="s">
        <v>72</v>
      </c>
      <c r="C31" s="1"/>
      <c r="D31" s="208"/>
      <c r="E31" s="208"/>
      <c r="F31" s="208"/>
      <c r="G31" s="208"/>
      <c r="H31" s="208">
        <f t="shared" si="0"/>
        <v>0</v>
      </c>
    </row>
    <row r="32" spans="1:8" ht="13.5" customHeight="1">
      <c r="A32" s="447">
        <v>20</v>
      </c>
      <c r="B32" s="225" t="s">
        <v>73</v>
      </c>
      <c r="C32" s="1"/>
      <c r="D32" s="208"/>
      <c r="E32" s="208"/>
      <c r="F32" s="208"/>
      <c r="G32" s="208"/>
      <c r="H32" s="208">
        <f t="shared" si="0"/>
        <v>0</v>
      </c>
    </row>
    <row r="33" spans="1:8" ht="13.5" customHeight="1">
      <c r="A33" s="448">
        <v>21</v>
      </c>
      <c r="B33" s="225" t="s">
        <v>74</v>
      </c>
      <c r="C33" s="1"/>
      <c r="D33" s="208"/>
      <c r="E33" s="208"/>
      <c r="F33" s="208"/>
      <c r="G33" s="208"/>
      <c r="H33" s="208">
        <f t="shared" si="0"/>
        <v>0</v>
      </c>
    </row>
    <row r="34" spans="1:8" ht="12.75">
      <c r="A34" s="446">
        <v>22</v>
      </c>
      <c r="B34" s="225" t="s">
        <v>364</v>
      </c>
      <c r="C34" s="1"/>
      <c r="D34" s="208"/>
      <c r="E34" s="208"/>
      <c r="F34" s="208"/>
      <c r="G34" s="208"/>
      <c r="H34" s="208">
        <f t="shared" si="0"/>
        <v>0</v>
      </c>
    </row>
    <row r="35" spans="1:8" ht="12.75">
      <c r="A35" s="447">
        <v>23</v>
      </c>
      <c r="B35" s="225" t="s">
        <v>75</v>
      </c>
      <c r="C35" s="1"/>
      <c r="D35" s="208"/>
      <c r="E35" s="208"/>
      <c r="F35" s="208"/>
      <c r="G35" s="208"/>
      <c r="H35" s="208">
        <f t="shared" si="0"/>
        <v>0</v>
      </c>
    </row>
    <row r="36" spans="1:8" ht="16.5" customHeight="1" thickBot="1">
      <c r="A36" s="448">
        <v>24</v>
      </c>
      <c r="B36" s="449" t="s">
        <v>76</v>
      </c>
      <c r="C36" s="234"/>
      <c r="D36" s="235"/>
      <c r="E36" s="235"/>
      <c r="F36" s="235"/>
      <c r="G36" s="235"/>
      <c r="H36" s="235">
        <f t="shared" si="0"/>
        <v>0</v>
      </c>
    </row>
    <row r="37" spans="1:8" ht="27" customHeight="1" thickBot="1">
      <c r="A37" s="446">
        <v>25</v>
      </c>
      <c r="B37" s="228" t="s">
        <v>526</v>
      </c>
      <c r="C37" s="450">
        <f>SUBTOTAL(9,C13:C36)</f>
        <v>0</v>
      </c>
      <c r="D37" s="236">
        <f>SUBTOTAL(9,D13:D36)</f>
        <v>0</v>
      </c>
      <c r="E37" s="236">
        <f>SUBTOTAL(9,E13:E36)</f>
        <v>0</v>
      </c>
      <c r="F37" s="236">
        <f>SUBTOTAL(9,F13:F36)</f>
        <v>0</v>
      </c>
      <c r="G37" s="236">
        <f>SUBTOTAL(9,G13:G36)</f>
        <v>0</v>
      </c>
      <c r="H37" s="237">
        <f t="shared" si="0"/>
        <v>0</v>
      </c>
    </row>
    <row r="38" spans="1:2" ht="12" customHeight="1">
      <c r="A38" s="13"/>
      <c r="B38" s="13"/>
    </row>
    <row r="39" spans="1:7" ht="11.25" customHeight="1">
      <c r="A39" s="13" t="s">
        <v>33</v>
      </c>
      <c r="F39" s="507" t="s">
        <v>34</v>
      </c>
      <c r="G39" s="507"/>
    </row>
    <row r="40" spans="1:2" ht="12">
      <c r="A40" s="13"/>
      <c r="B40" s="13"/>
    </row>
  </sheetData>
  <mergeCells count="11">
    <mergeCell ref="F39:G39"/>
    <mergeCell ref="A8:A10"/>
    <mergeCell ref="B8:B10"/>
    <mergeCell ref="C9:E9"/>
    <mergeCell ref="F9:G9"/>
    <mergeCell ref="C8:H8"/>
    <mergeCell ref="H9:H10"/>
    <mergeCell ref="D6:E6"/>
    <mergeCell ref="C5:G5"/>
    <mergeCell ref="D4:E4"/>
    <mergeCell ref="A12:B12"/>
  </mergeCells>
  <printOptions/>
  <pageMargins left="0.75" right="0.75" top="1" bottom="1" header="0.5" footer="0.5"/>
  <pageSetup fitToHeight="1" fitToWidth="1" horizontalDpi="600" verticalDpi="60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H50"/>
  <sheetViews>
    <sheetView workbookViewId="0" topLeftCell="C1">
      <selection activeCell="F4" sqref="F4"/>
    </sheetView>
  </sheetViews>
  <sheetFormatPr defaultColWidth="9.140625" defaultRowHeight="12.75"/>
  <cols>
    <col min="1" max="1" width="6.57421875" style="0" customWidth="1"/>
    <col min="2" max="2" width="6.28125" style="0" customWidth="1"/>
    <col min="3" max="3" width="27.421875" style="0" customWidth="1"/>
    <col min="4" max="4" width="17.00390625" style="0" customWidth="1"/>
    <col min="5" max="5" width="31.28125" style="0" customWidth="1"/>
    <col min="6" max="6" width="17.7109375" style="0" customWidth="1"/>
    <col min="7" max="7" width="18.00390625" style="0" customWidth="1"/>
    <col min="8" max="9" width="14.28125" style="0" customWidth="1"/>
    <col min="10" max="10" width="13.8515625" style="0" customWidth="1"/>
    <col min="11" max="11" width="14.28125" style="0" customWidth="1"/>
  </cols>
  <sheetData>
    <row r="1" spans="1:2" ht="12.75">
      <c r="A1" s="18" t="s">
        <v>92</v>
      </c>
      <c r="B1" s="3"/>
    </row>
    <row r="2" spans="1:2" ht="12.75">
      <c r="A2" s="19" t="s">
        <v>94</v>
      </c>
      <c r="B2" s="17"/>
    </row>
    <row r="3" spans="1:2" ht="12.75">
      <c r="A3" s="19" t="s">
        <v>0</v>
      </c>
      <c r="B3" s="14"/>
    </row>
    <row r="4" spans="1:5" ht="12.75">
      <c r="A4" s="451"/>
      <c r="B4" s="56"/>
      <c r="D4" s="451"/>
      <c r="E4" s="451"/>
    </row>
    <row r="5" spans="1:8" ht="12.75">
      <c r="A5" s="539" t="s">
        <v>527</v>
      </c>
      <c r="B5" s="539"/>
      <c r="C5" s="539"/>
      <c r="D5" s="539"/>
      <c r="E5" s="539"/>
      <c r="F5" s="539"/>
      <c r="G5" s="539"/>
      <c r="H5" s="539"/>
    </row>
    <row r="6" spans="1:8" ht="12.75">
      <c r="A6" s="451"/>
      <c r="B6" s="451"/>
      <c r="C6" s="451"/>
      <c r="D6" s="539" t="s">
        <v>528</v>
      </c>
      <c r="E6" s="539"/>
      <c r="F6" s="451"/>
      <c r="G6" s="451"/>
      <c r="H6" s="451"/>
    </row>
    <row r="7" spans="1:8" ht="12.75">
      <c r="A7" s="540" t="s">
        <v>219</v>
      </c>
      <c r="B7" s="540"/>
      <c r="C7" s="540"/>
      <c r="D7" s="540"/>
      <c r="E7" s="540"/>
      <c r="F7" s="540"/>
      <c r="G7" s="540"/>
      <c r="H7" s="540"/>
    </row>
    <row r="8" spans="1:8" ht="12.75">
      <c r="A8" s="13" t="s">
        <v>249</v>
      </c>
      <c r="B8" s="398"/>
      <c r="C8" s="398"/>
      <c r="D8" s="398"/>
      <c r="E8" s="398"/>
      <c r="F8" s="398"/>
      <c r="G8" s="398"/>
      <c r="H8" s="452" t="s">
        <v>529</v>
      </c>
    </row>
    <row r="9" spans="1:8" s="453" customFormat="1" ht="30" customHeight="1">
      <c r="A9" s="554" t="s">
        <v>530</v>
      </c>
      <c r="B9" s="546" t="s">
        <v>104</v>
      </c>
      <c r="C9" s="548" t="s">
        <v>531</v>
      </c>
      <c r="D9" s="549"/>
      <c r="E9" s="550"/>
      <c r="F9" s="546" t="s">
        <v>532</v>
      </c>
      <c r="G9" s="546" t="s">
        <v>533</v>
      </c>
      <c r="H9" s="546" t="s">
        <v>438</v>
      </c>
    </row>
    <row r="10" spans="1:8" s="454" customFormat="1" ht="15" customHeight="1">
      <c r="A10" s="555"/>
      <c r="B10" s="547"/>
      <c r="C10" s="551"/>
      <c r="D10" s="552"/>
      <c r="E10" s="553"/>
      <c r="F10" s="547"/>
      <c r="G10" s="547"/>
      <c r="H10" s="547"/>
    </row>
    <row r="11" spans="1:8" s="457" customFormat="1" ht="13.5" thickBot="1">
      <c r="A11" s="455"/>
      <c r="B11" s="455"/>
      <c r="C11" s="541" t="s">
        <v>53</v>
      </c>
      <c r="D11" s="542"/>
      <c r="E11" s="543"/>
      <c r="F11" s="456" t="s">
        <v>39</v>
      </c>
      <c r="G11" s="456" t="s">
        <v>40</v>
      </c>
      <c r="H11" s="456" t="s">
        <v>41</v>
      </c>
    </row>
    <row r="12" spans="1:8" ht="12.75">
      <c r="A12" s="458" t="s">
        <v>113</v>
      </c>
      <c r="B12" s="459" t="s">
        <v>534</v>
      </c>
      <c r="C12" s="544" t="s">
        <v>535</v>
      </c>
      <c r="D12" s="545"/>
      <c r="E12" s="545"/>
      <c r="F12" s="460">
        <f>SUM(F13:F16)</f>
        <v>0</v>
      </c>
      <c r="G12" s="461">
        <f>SUM(G13:G16)</f>
        <v>0</v>
      </c>
      <c r="H12" s="462">
        <f>SUM(H13:H16)</f>
        <v>0</v>
      </c>
    </row>
    <row r="13" spans="1:8" ht="12.75" customHeight="1">
      <c r="A13" s="463" t="s">
        <v>536</v>
      </c>
      <c r="B13" s="464">
        <v>5200</v>
      </c>
      <c r="C13" s="537" t="s">
        <v>537</v>
      </c>
      <c r="D13" s="538"/>
      <c r="E13" s="538"/>
      <c r="F13" s="465"/>
      <c r="G13" s="414"/>
      <c r="H13" s="466"/>
    </row>
    <row r="14" spans="1:8" ht="12.75" customHeight="1">
      <c r="A14" s="463" t="s">
        <v>538</v>
      </c>
      <c r="B14" s="464">
        <v>52000</v>
      </c>
      <c r="C14" s="537" t="s">
        <v>539</v>
      </c>
      <c r="D14" s="538"/>
      <c r="E14" s="538"/>
      <c r="F14" s="414"/>
      <c r="G14" s="414"/>
      <c r="H14" s="466"/>
    </row>
    <row r="15" spans="1:8" ht="12.75" customHeight="1">
      <c r="A15" s="467" t="s">
        <v>540</v>
      </c>
      <c r="B15" s="464">
        <v>52001</v>
      </c>
      <c r="C15" s="537" t="s">
        <v>541</v>
      </c>
      <c r="D15" s="538"/>
      <c r="E15" s="538"/>
      <c r="F15" s="468"/>
      <c r="G15" s="468"/>
      <c r="H15" s="469"/>
    </row>
    <row r="16" spans="1:8" ht="12.75" customHeight="1">
      <c r="A16" s="467" t="s">
        <v>542</v>
      </c>
      <c r="B16" s="464">
        <v>52003</v>
      </c>
      <c r="C16" s="535" t="s">
        <v>543</v>
      </c>
      <c r="D16" s="536"/>
      <c r="E16" s="536"/>
      <c r="F16" s="468"/>
      <c r="G16" s="468"/>
      <c r="H16" s="469"/>
    </row>
    <row r="17" spans="1:8" ht="12.75" customHeight="1">
      <c r="A17" s="467" t="s">
        <v>341</v>
      </c>
      <c r="B17" s="464">
        <v>521</v>
      </c>
      <c r="C17" s="560" t="s">
        <v>544</v>
      </c>
      <c r="D17" s="561"/>
      <c r="E17" s="561"/>
      <c r="F17" s="470">
        <f>SUM(F18:F23)</f>
        <v>0</v>
      </c>
      <c r="G17" s="471">
        <f>SUM(G18:G23)</f>
        <v>0</v>
      </c>
      <c r="H17" s="472">
        <f>SUM(H18:H23)</f>
        <v>0</v>
      </c>
    </row>
    <row r="18" spans="1:8" ht="12.75" customHeight="1">
      <c r="A18" s="467" t="s">
        <v>221</v>
      </c>
      <c r="B18" s="464">
        <v>5210</v>
      </c>
      <c r="C18" s="535" t="s">
        <v>545</v>
      </c>
      <c r="D18" s="536"/>
      <c r="E18" s="536"/>
      <c r="F18" s="473"/>
      <c r="G18" s="473"/>
      <c r="H18" s="474"/>
    </row>
    <row r="19" spans="1:8" ht="12.75" customHeight="1">
      <c r="A19" s="467" t="s">
        <v>546</v>
      </c>
      <c r="B19" s="464">
        <v>5211</v>
      </c>
      <c r="C19" s="535" t="s">
        <v>547</v>
      </c>
      <c r="D19" s="536"/>
      <c r="E19" s="536"/>
      <c r="F19" s="473"/>
      <c r="G19" s="473"/>
      <c r="H19" s="474"/>
    </row>
    <row r="20" spans="1:8" ht="12.75" customHeight="1">
      <c r="A20" s="467" t="s">
        <v>548</v>
      </c>
      <c r="B20" s="464">
        <v>5212</v>
      </c>
      <c r="C20" s="535" t="s">
        <v>549</v>
      </c>
      <c r="D20" s="536"/>
      <c r="E20" s="536"/>
      <c r="F20" s="473"/>
      <c r="G20" s="473"/>
      <c r="H20" s="474"/>
    </row>
    <row r="21" spans="1:8" ht="12.75">
      <c r="A21" s="467" t="s">
        <v>550</v>
      </c>
      <c r="B21" s="464">
        <v>5213</v>
      </c>
      <c r="C21" s="535" t="s">
        <v>551</v>
      </c>
      <c r="D21" s="536"/>
      <c r="E21" s="536"/>
      <c r="F21" s="473"/>
      <c r="G21" s="473"/>
      <c r="H21" s="474"/>
    </row>
    <row r="22" spans="1:8" ht="12.75" customHeight="1">
      <c r="A22" s="467" t="s">
        <v>552</v>
      </c>
      <c r="B22" s="464">
        <v>5214</v>
      </c>
      <c r="C22" s="535" t="s">
        <v>553</v>
      </c>
      <c r="D22" s="536"/>
      <c r="E22" s="536"/>
      <c r="F22" s="473"/>
      <c r="G22" s="473"/>
      <c r="H22" s="474"/>
    </row>
    <row r="23" spans="1:8" ht="12.75">
      <c r="A23" s="467" t="s">
        <v>554</v>
      </c>
      <c r="B23" s="464">
        <v>5219</v>
      </c>
      <c r="C23" s="535" t="s">
        <v>555</v>
      </c>
      <c r="D23" s="536"/>
      <c r="E23" s="536"/>
      <c r="F23" s="475"/>
      <c r="G23" s="473"/>
      <c r="H23" s="474"/>
    </row>
    <row r="24" spans="1:8" ht="12.75" customHeight="1">
      <c r="A24" s="467" t="s">
        <v>556</v>
      </c>
      <c r="B24" s="464">
        <v>522</v>
      </c>
      <c r="C24" s="560" t="s">
        <v>557</v>
      </c>
      <c r="D24" s="561"/>
      <c r="E24" s="561"/>
      <c r="F24" s="470">
        <f>SUM(F25:F26)</f>
        <v>0</v>
      </c>
      <c r="G24" s="470">
        <f>SUM(G25:G26)</f>
        <v>0</v>
      </c>
      <c r="H24" s="476">
        <f>SUM(H25:H26)</f>
        <v>0</v>
      </c>
    </row>
    <row r="25" spans="1:8" ht="12.75" customHeight="1">
      <c r="A25" s="467" t="s">
        <v>223</v>
      </c>
      <c r="B25" s="464">
        <v>5220</v>
      </c>
      <c r="C25" s="562" t="s">
        <v>558</v>
      </c>
      <c r="D25" s="563"/>
      <c r="E25" s="563"/>
      <c r="F25" s="473"/>
      <c r="G25" s="473"/>
      <c r="H25" s="474"/>
    </row>
    <row r="26" spans="1:8" ht="12.75" customHeight="1">
      <c r="A26" s="467" t="s">
        <v>559</v>
      </c>
      <c r="B26" s="464">
        <v>5221</v>
      </c>
      <c r="C26" s="562" t="s">
        <v>560</v>
      </c>
      <c r="D26" s="563"/>
      <c r="E26" s="563"/>
      <c r="F26" s="475"/>
      <c r="G26" s="473"/>
      <c r="H26" s="474"/>
    </row>
    <row r="27" spans="1:8" ht="12.75">
      <c r="A27" s="467" t="s">
        <v>224</v>
      </c>
      <c r="B27" s="464">
        <v>529</v>
      </c>
      <c r="C27" s="560" t="s">
        <v>561</v>
      </c>
      <c r="D27" s="561"/>
      <c r="E27" s="561"/>
      <c r="F27" s="477">
        <f>SUM(F28:F37)</f>
        <v>0</v>
      </c>
      <c r="G27" s="477">
        <f>SUM(G28:G37)</f>
        <v>0</v>
      </c>
      <c r="H27" s="478">
        <f>SUM(H28:H37)</f>
        <v>0</v>
      </c>
    </row>
    <row r="28" spans="1:8" ht="12.75" customHeight="1">
      <c r="A28" s="467" t="s">
        <v>562</v>
      </c>
      <c r="B28" s="464">
        <v>5290</v>
      </c>
      <c r="C28" s="535" t="s">
        <v>563</v>
      </c>
      <c r="D28" s="536"/>
      <c r="E28" s="536"/>
      <c r="F28" s="479"/>
      <c r="G28" s="479"/>
      <c r="H28" s="480"/>
    </row>
    <row r="29" spans="1:8" ht="12.75">
      <c r="A29" s="467" t="s">
        <v>564</v>
      </c>
      <c r="B29" s="464">
        <v>5291</v>
      </c>
      <c r="C29" s="537" t="s">
        <v>565</v>
      </c>
      <c r="D29" s="538"/>
      <c r="E29" s="538"/>
      <c r="F29" s="479"/>
      <c r="G29" s="479"/>
      <c r="H29" s="480"/>
    </row>
    <row r="30" spans="1:8" ht="12.75" customHeight="1">
      <c r="A30" s="467" t="s">
        <v>566</v>
      </c>
      <c r="B30" s="464">
        <v>5292</v>
      </c>
      <c r="C30" s="537" t="s">
        <v>567</v>
      </c>
      <c r="D30" s="538"/>
      <c r="E30" s="538"/>
      <c r="F30" s="479"/>
      <c r="G30" s="479"/>
      <c r="H30" s="480"/>
    </row>
    <row r="31" spans="1:8" ht="12.75" customHeight="1">
      <c r="A31" s="467" t="s">
        <v>568</v>
      </c>
      <c r="B31" s="464">
        <v>5293</v>
      </c>
      <c r="C31" s="537" t="s">
        <v>569</v>
      </c>
      <c r="D31" s="538"/>
      <c r="E31" s="538"/>
      <c r="F31" s="479"/>
      <c r="G31" s="479"/>
      <c r="H31" s="480"/>
    </row>
    <row r="32" spans="1:8" ht="12.75" customHeight="1">
      <c r="A32" s="467" t="s">
        <v>570</v>
      </c>
      <c r="B32" s="464">
        <v>5294</v>
      </c>
      <c r="C32" s="537" t="s">
        <v>571</v>
      </c>
      <c r="D32" s="538"/>
      <c r="E32" s="538"/>
      <c r="F32" s="481"/>
      <c r="G32" s="479"/>
      <c r="H32" s="480"/>
    </row>
    <row r="33" spans="1:8" ht="12.75" customHeight="1">
      <c r="A33" s="467" t="s">
        <v>572</v>
      </c>
      <c r="B33" s="464">
        <v>5295</v>
      </c>
      <c r="C33" s="537" t="s">
        <v>573</v>
      </c>
      <c r="D33" s="538"/>
      <c r="E33" s="538"/>
      <c r="F33" s="479"/>
      <c r="G33" s="479"/>
      <c r="H33" s="480"/>
    </row>
    <row r="34" spans="1:8" ht="12.75" customHeight="1">
      <c r="A34" s="467" t="s">
        <v>574</v>
      </c>
      <c r="B34" s="464">
        <v>5296</v>
      </c>
      <c r="C34" s="537" t="s">
        <v>575</v>
      </c>
      <c r="D34" s="538"/>
      <c r="E34" s="538"/>
      <c r="F34" s="479"/>
      <c r="G34" s="479"/>
      <c r="H34" s="480"/>
    </row>
    <row r="35" spans="1:8" ht="12.75" customHeight="1">
      <c r="A35" s="467" t="s">
        <v>576</v>
      </c>
      <c r="B35" s="464">
        <v>5267</v>
      </c>
      <c r="C35" s="537" t="s">
        <v>577</v>
      </c>
      <c r="D35" s="538"/>
      <c r="E35" s="538"/>
      <c r="F35" s="479"/>
      <c r="G35" s="479"/>
      <c r="H35" s="480"/>
    </row>
    <row r="36" spans="1:8" ht="12.75" customHeight="1">
      <c r="A36" s="467" t="s">
        <v>578</v>
      </c>
      <c r="B36" s="464">
        <v>5268</v>
      </c>
      <c r="C36" s="564" t="s">
        <v>579</v>
      </c>
      <c r="D36" s="565"/>
      <c r="E36" s="537"/>
      <c r="F36" s="479"/>
      <c r="G36" s="479"/>
      <c r="H36" s="480"/>
    </row>
    <row r="37" spans="1:8" ht="12.75" customHeight="1">
      <c r="A37" s="467" t="s">
        <v>580</v>
      </c>
      <c r="B37" s="482">
        <v>52990</v>
      </c>
      <c r="C37" s="562" t="s">
        <v>581</v>
      </c>
      <c r="D37" s="563"/>
      <c r="E37" s="563"/>
      <c r="F37" s="481"/>
      <c r="G37" s="479"/>
      <c r="H37" s="480"/>
    </row>
    <row r="38" spans="1:8" ht="12.75" customHeight="1">
      <c r="A38" s="467"/>
      <c r="B38" s="464"/>
      <c r="C38" s="558" t="s">
        <v>582</v>
      </c>
      <c r="D38" s="559"/>
      <c r="E38" s="559"/>
      <c r="F38" s="483">
        <f>F12+F17+F24+F27</f>
        <v>0</v>
      </c>
      <c r="G38" s="483">
        <f>G12+G17+G24+G27</f>
        <v>0</v>
      </c>
      <c r="H38" s="484">
        <f>H12+H17+H24+H27</f>
        <v>0</v>
      </c>
    </row>
    <row r="39" spans="1:8" ht="12.75" customHeight="1">
      <c r="A39" s="467"/>
      <c r="B39" s="464">
        <v>52991</v>
      </c>
      <c r="C39" s="537" t="s">
        <v>583</v>
      </c>
      <c r="D39" s="538"/>
      <c r="E39" s="538"/>
      <c r="F39" s="485"/>
      <c r="G39" s="486"/>
      <c r="H39" s="487"/>
    </row>
    <row r="40" spans="1:8" ht="12.75" customHeight="1" thickBot="1">
      <c r="A40" s="488"/>
      <c r="B40" s="489"/>
      <c r="C40" s="556" t="s">
        <v>584</v>
      </c>
      <c r="D40" s="557"/>
      <c r="E40" s="557"/>
      <c r="F40" s="490">
        <f>F38+F39</f>
        <v>0</v>
      </c>
      <c r="G40" s="491">
        <f>G38-G39</f>
        <v>0</v>
      </c>
      <c r="H40" s="492">
        <f>H38-H39</f>
        <v>0</v>
      </c>
    </row>
    <row r="41" spans="1:8" ht="12.75" customHeight="1">
      <c r="A41" s="493"/>
      <c r="B41" s="452"/>
      <c r="C41" s="494"/>
      <c r="D41" s="494"/>
      <c r="E41" s="494"/>
      <c r="F41" s="495"/>
      <c r="G41" s="495"/>
      <c r="H41" s="495"/>
    </row>
    <row r="42" spans="1:8" ht="14.25" customHeight="1">
      <c r="A42" s="493" t="s">
        <v>33</v>
      </c>
      <c r="B42" s="452"/>
      <c r="C42" s="494"/>
      <c r="D42" s="494"/>
      <c r="E42" s="494"/>
      <c r="F42" s="495"/>
      <c r="G42" t="s">
        <v>93</v>
      </c>
      <c r="H42" s="495"/>
    </row>
    <row r="43" spans="1:8" ht="18" customHeight="1">
      <c r="A43" s="493"/>
      <c r="B43" s="452"/>
      <c r="C43" s="494"/>
      <c r="D43" s="494"/>
      <c r="E43" s="494"/>
      <c r="F43" s="495"/>
      <c r="G43" s="495"/>
      <c r="H43" s="495"/>
    </row>
    <row r="44" spans="1:8" ht="18" customHeight="1">
      <c r="A44" s="493"/>
      <c r="B44" s="452"/>
      <c r="C44" s="494"/>
      <c r="D44" s="494"/>
      <c r="E44" s="494"/>
      <c r="F44" s="495"/>
      <c r="G44" s="495"/>
      <c r="H44" s="495"/>
    </row>
    <row r="45" spans="3:5" ht="12.75">
      <c r="C45" s="494"/>
      <c r="D45" s="494"/>
      <c r="E45" s="494"/>
    </row>
    <row r="46" spans="3:5" ht="12.75">
      <c r="C46" s="494"/>
      <c r="D46" s="494"/>
      <c r="E46" s="494"/>
    </row>
    <row r="47" spans="3:5" ht="12.75">
      <c r="C47" s="494"/>
      <c r="D47" s="494"/>
      <c r="E47" s="494"/>
    </row>
    <row r="48" spans="3:5" ht="12.75">
      <c r="C48" s="494"/>
      <c r="D48" s="494"/>
      <c r="E48" s="494"/>
    </row>
    <row r="49" spans="3:5" ht="12.75">
      <c r="C49" s="494"/>
      <c r="D49" s="494"/>
      <c r="E49" s="494"/>
    </row>
    <row r="50" spans="3:5" ht="12.75">
      <c r="C50" s="494"/>
      <c r="D50" s="494"/>
      <c r="E50" s="494"/>
    </row>
  </sheetData>
  <mergeCells count="39">
    <mergeCell ref="C33:E33"/>
    <mergeCell ref="C34:E34"/>
    <mergeCell ref="C37:E37"/>
    <mergeCell ref="C30:E30"/>
    <mergeCell ref="C31:E31"/>
    <mergeCell ref="C32:E32"/>
    <mergeCell ref="C35:E35"/>
    <mergeCell ref="C36:E36"/>
    <mergeCell ref="C19:E19"/>
    <mergeCell ref="C20:E20"/>
    <mergeCell ref="C21:E21"/>
    <mergeCell ref="C15:E15"/>
    <mergeCell ref="C18:E18"/>
    <mergeCell ref="C16:E16"/>
    <mergeCell ref="C17:E17"/>
    <mergeCell ref="C23:E23"/>
    <mergeCell ref="C40:E40"/>
    <mergeCell ref="C39:E39"/>
    <mergeCell ref="C38:E38"/>
    <mergeCell ref="C27:E27"/>
    <mergeCell ref="C29:E29"/>
    <mergeCell ref="C24:E24"/>
    <mergeCell ref="C25:E25"/>
    <mergeCell ref="C26:E26"/>
    <mergeCell ref="C28:E28"/>
    <mergeCell ref="C9:E10"/>
    <mergeCell ref="G9:G10"/>
    <mergeCell ref="A9:A10"/>
    <mergeCell ref="H9:H10"/>
    <mergeCell ref="C22:E22"/>
    <mergeCell ref="C13:E13"/>
    <mergeCell ref="C14:E14"/>
    <mergeCell ref="A5:H5"/>
    <mergeCell ref="A7:H7"/>
    <mergeCell ref="C11:E11"/>
    <mergeCell ref="C12:E12"/>
    <mergeCell ref="D6:E6"/>
    <mergeCell ref="F9:F10"/>
    <mergeCell ref="B9:B10"/>
  </mergeCells>
  <printOptions/>
  <pageMargins left="0.35433070866141736" right="0.35433070866141736" top="0.3937007874015748" bottom="0.2362204724409449" header="0.2755905511811024" footer="0.5118110236220472"/>
  <pageSetup horizontalDpi="600" verticalDpi="600" orientation="landscape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selection activeCell="G2" sqref="G2"/>
    </sheetView>
  </sheetViews>
  <sheetFormatPr defaultColWidth="9.140625" defaultRowHeight="12.75"/>
  <cols>
    <col min="1" max="1" width="4.8515625" style="52" customWidth="1"/>
    <col min="2" max="2" width="39.7109375" style="55" customWidth="1"/>
    <col min="3" max="3" width="14.00390625" style="55" customWidth="1"/>
    <col min="4" max="4" width="14.28125" style="55" customWidth="1"/>
    <col min="5" max="5" width="12.7109375" style="55" customWidth="1"/>
    <col min="6" max="6" width="11.00390625" style="55" customWidth="1"/>
    <col min="7" max="7" width="11.7109375" style="55" customWidth="1"/>
    <col min="8" max="8" width="11.140625" style="55" customWidth="1"/>
    <col min="9" max="9" width="12.7109375" style="55" customWidth="1"/>
    <col min="10" max="10" width="12.140625" style="55" customWidth="1"/>
    <col min="11" max="11" width="12.421875" style="55" customWidth="1"/>
    <col min="12" max="12" width="13.28125" style="55" customWidth="1"/>
    <col min="13" max="16384" width="9.140625" style="55" customWidth="1"/>
  </cols>
  <sheetData>
    <row r="1" ht="12.75">
      <c r="B1" s="18" t="s">
        <v>381</v>
      </c>
    </row>
    <row r="2" ht="12.75">
      <c r="B2" s="19" t="s">
        <v>94</v>
      </c>
    </row>
    <row r="3" ht="12.75">
      <c r="B3" s="19" t="s">
        <v>0</v>
      </c>
    </row>
    <row r="4" spans="2:12" ht="12">
      <c r="B4" s="53"/>
      <c r="C4" s="54"/>
      <c r="D4" s="54"/>
      <c r="G4" s="54"/>
      <c r="H4" s="54"/>
      <c r="I4" s="54"/>
      <c r="J4" s="54"/>
      <c r="K4" s="54"/>
      <c r="L4" s="54"/>
    </row>
    <row r="5" spans="2:12" ht="12.75" customHeight="1">
      <c r="B5" s="566" t="s">
        <v>424</v>
      </c>
      <c r="C5" s="566"/>
      <c r="D5" s="566"/>
      <c r="E5" s="566"/>
      <c r="F5" s="566"/>
      <c r="G5" s="566"/>
      <c r="H5" s="566"/>
      <c r="I5" s="566"/>
      <c r="J5" s="566"/>
      <c r="K5" s="566"/>
      <c r="L5" s="566"/>
    </row>
    <row r="6" spans="2:12" ht="12">
      <c r="B6" s="567" t="s">
        <v>587</v>
      </c>
      <c r="C6" s="567"/>
      <c r="D6" s="567"/>
      <c r="E6" s="567"/>
      <c r="F6" s="567"/>
      <c r="G6" s="567"/>
      <c r="H6" s="567"/>
      <c r="I6" s="567"/>
      <c r="J6" s="567"/>
      <c r="K6" s="567"/>
      <c r="L6" s="567"/>
    </row>
    <row r="7" spans="2:12" ht="12">
      <c r="B7" s="567" t="s">
        <v>216</v>
      </c>
      <c r="C7" s="567"/>
      <c r="D7" s="567"/>
      <c r="E7" s="567"/>
      <c r="F7" s="567"/>
      <c r="G7" s="567"/>
      <c r="H7" s="567"/>
      <c r="I7" s="567"/>
      <c r="J7" s="567"/>
      <c r="K7" s="567"/>
      <c r="L7" s="567"/>
    </row>
    <row r="8" spans="2:11" ht="12">
      <c r="B8" s="316"/>
      <c r="C8" s="56"/>
      <c r="D8" s="57"/>
      <c r="E8" s="58"/>
      <c r="F8" s="58"/>
      <c r="G8" s="58"/>
      <c r="H8" s="58"/>
      <c r="I8" s="59"/>
      <c r="J8" s="57"/>
      <c r="K8" s="57"/>
    </row>
    <row r="9" spans="2:12" ht="12">
      <c r="B9" s="13" t="s">
        <v>249</v>
      </c>
      <c r="C9" s="56"/>
      <c r="D9" s="57"/>
      <c r="E9" s="58"/>
      <c r="F9" s="58"/>
      <c r="G9" s="58"/>
      <c r="H9" s="58"/>
      <c r="I9" s="59"/>
      <c r="J9" s="57"/>
      <c r="K9" s="57"/>
      <c r="L9" s="56" t="s">
        <v>98</v>
      </c>
    </row>
    <row r="10" spans="1:12" ht="21.75" customHeight="1">
      <c r="A10" s="571" t="s">
        <v>307</v>
      </c>
      <c r="B10" s="571" t="s">
        <v>308</v>
      </c>
      <c r="C10" s="571" t="s">
        <v>104</v>
      </c>
      <c r="D10" s="568" t="s">
        <v>309</v>
      </c>
      <c r="E10" s="568" t="s">
        <v>310</v>
      </c>
      <c r="F10" s="568" t="s">
        <v>311</v>
      </c>
      <c r="G10" s="568" t="s">
        <v>313</v>
      </c>
      <c r="H10" s="568" t="s">
        <v>312</v>
      </c>
      <c r="I10" s="568" t="s">
        <v>314</v>
      </c>
      <c r="J10" s="568" t="s">
        <v>315</v>
      </c>
      <c r="K10" s="568" t="s">
        <v>316</v>
      </c>
      <c r="L10" s="568" t="s">
        <v>317</v>
      </c>
    </row>
    <row r="11" spans="1:12" ht="13.5" customHeight="1">
      <c r="A11" s="572"/>
      <c r="B11" s="572"/>
      <c r="C11" s="572"/>
      <c r="D11" s="569"/>
      <c r="E11" s="569"/>
      <c r="F11" s="569"/>
      <c r="G11" s="569"/>
      <c r="H11" s="569"/>
      <c r="I11" s="569"/>
      <c r="J11" s="569"/>
      <c r="K11" s="569"/>
      <c r="L11" s="569"/>
    </row>
    <row r="12" spans="1:12" ht="12.75" customHeight="1">
      <c r="A12" s="572"/>
      <c r="B12" s="572"/>
      <c r="C12" s="572"/>
      <c r="D12" s="569"/>
      <c r="E12" s="569"/>
      <c r="F12" s="569"/>
      <c r="G12" s="569"/>
      <c r="H12" s="569"/>
      <c r="I12" s="569"/>
      <c r="J12" s="569"/>
      <c r="K12" s="569"/>
      <c r="L12" s="569"/>
    </row>
    <row r="13" spans="1:12" ht="12.75" customHeight="1">
      <c r="A13" s="572"/>
      <c r="B13" s="572"/>
      <c r="C13" s="572"/>
      <c r="D13" s="569"/>
      <c r="E13" s="569"/>
      <c r="F13" s="569"/>
      <c r="G13" s="569"/>
      <c r="H13" s="569"/>
      <c r="I13" s="569"/>
      <c r="J13" s="569"/>
      <c r="K13" s="569"/>
      <c r="L13" s="569"/>
    </row>
    <row r="14" spans="1:12" ht="15.75" customHeight="1">
      <c r="A14" s="573"/>
      <c r="B14" s="573"/>
      <c r="C14" s="573"/>
      <c r="D14" s="570"/>
      <c r="E14" s="570"/>
      <c r="F14" s="570"/>
      <c r="G14" s="570"/>
      <c r="H14" s="570"/>
      <c r="I14" s="570"/>
      <c r="J14" s="570"/>
      <c r="K14" s="570"/>
      <c r="L14" s="570"/>
    </row>
    <row r="15" spans="1:12" ht="12">
      <c r="A15" s="60"/>
      <c r="B15" s="61" t="s">
        <v>53</v>
      </c>
      <c r="C15" s="61" t="s">
        <v>39</v>
      </c>
      <c r="D15" s="61" t="s">
        <v>40</v>
      </c>
      <c r="E15" s="62" t="s">
        <v>41</v>
      </c>
      <c r="F15" s="61" t="s">
        <v>42</v>
      </c>
      <c r="G15" s="61" t="s">
        <v>43</v>
      </c>
      <c r="H15" s="61" t="s">
        <v>44</v>
      </c>
      <c r="I15" s="61" t="s">
        <v>45</v>
      </c>
      <c r="J15" s="61" t="s">
        <v>46</v>
      </c>
      <c r="K15" s="61" t="s">
        <v>99</v>
      </c>
      <c r="L15" s="62" t="s">
        <v>47</v>
      </c>
    </row>
    <row r="16" spans="1:12" ht="12">
      <c r="A16" s="63"/>
      <c r="B16" s="100" t="s">
        <v>105</v>
      </c>
      <c r="C16" s="64"/>
      <c r="D16" s="65"/>
      <c r="E16" s="66"/>
      <c r="F16" s="67"/>
      <c r="G16" s="66"/>
      <c r="H16" s="66"/>
      <c r="I16" s="66"/>
      <c r="J16" s="66"/>
      <c r="K16" s="67"/>
      <c r="L16" s="67"/>
    </row>
    <row r="17" spans="1:20" ht="16.5" customHeight="1">
      <c r="A17" s="68">
        <v>1</v>
      </c>
      <c r="B17" s="101" t="s">
        <v>173</v>
      </c>
      <c r="C17" s="69"/>
      <c r="D17" s="70">
        <f>SUM(D18:D19)</f>
        <v>0</v>
      </c>
      <c r="E17" s="70">
        <f>SUM(E18:E19)</f>
        <v>0</v>
      </c>
      <c r="F17" s="70">
        <f>D17-E17</f>
        <v>0</v>
      </c>
      <c r="G17" s="70">
        <f>SUM(G18:G19)</f>
        <v>0</v>
      </c>
      <c r="H17" s="70">
        <f>SUM(H18:H19)</f>
        <v>0</v>
      </c>
      <c r="I17" s="70">
        <f>SUM(I18:I19)</f>
        <v>0</v>
      </c>
      <c r="J17" s="70">
        <f>F17-G17+H17-I17</f>
        <v>0</v>
      </c>
      <c r="K17" s="70">
        <f>SUM(K18:K19)</f>
        <v>0</v>
      </c>
      <c r="L17" s="70">
        <f>J17+K17</f>
        <v>0</v>
      </c>
      <c r="M17" s="71"/>
      <c r="N17" s="71"/>
      <c r="O17" s="71"/>
      <c r="P17" s="71"/>
      <c r="Q17" s="71"/>
      <c r="R17" s="71"/>
      <c r="S17" s="71"/>
      <c r="T17" s="71"/>
    </row>
    <row r="18" spans="1:20" ht="24">
      <c r="A18" s="63">
        <v>2</v>
      </c>
      <c r="B18" s="72" t="s">
        <v>209</v>
      </c>
      <c r="C18" s="73" t="s">
        <v>174</v>
      </c>
      <c r="D18" s="74"/>
      <c r="E18" s="75"/>
      <c r="F18" s="74"/>
      <c r="G18" s="75"/>
      <c r="H18" s="75"/>
      <c r="I18" s="75"/>
      <c r="J18" s="75"/>
      <c r="K18" s="75"/>
      <c r="L18" s="75"/>
      <c r="M18" s="71"/>
      <c r="N18" s="71"/>
      <c r="O18" s="71"/>
      <c r="P18" s="71"/>
      <c r="Q18" s="71"/>
      <c r="R18" s="71"/>
      <c r="S18" s="71"/>
      <c r="T18" s="71"/>
    </row>
    <row r="19" spans="1:20" ht="15" customHeight="1">
      <c r="A19" s="63">
        <v>3</v>
      </c>
      <c r="B19" s="72" t="s">
        <v>210</v>
      </c>
      <c r="C19" s="73" t="s">
        <v>175</v>
      </c>
      <c r="D19" s="74"/>
      <c r="E19" s="75"/>
      <c r="F19" s="74"/>
      <c r="G19" s="75"/>
      <c r="H19" s="75"/>
      <c r="I19" s="75"/>
      <c r="J19" s="75"/>
      <c r="K19" s="75"/>
      <c r="L19" s="75"/>
      <c r="M19" s="71"/>
      <c r="N19" s="71"/>
      <c r="O19" s="71"/>
      <c r="P19" s="71"/>
      <c r="Q19" s="71"/>
      <c r="R19" s="71"/>
      <c r="S19" s="71"/>
      <c r="T19" s="71"/>
    </row>
    <row r="20" spans="1:20" ht="24" customHeight="1">
      <c r="A20" s="68">
        <v>4</v>
      </c>
      <c r="B20" s="76" t="s">
        <v>207</v>
      </c>
      <c r="C20" s="108"/>
      <c r="D20" s="70">
        <f>SUBTOTAL(9,D21,D23:D26)</f>
        <v>0</v>
      </c>
      <c r="E20" s="70">
        <f aca="true" t="shared" si="0" ref="E20:L20">SUBTOTAL(9,E21,E23:E26)</f>
        <v>0</v>
      </c>
      <c r="F20" s="70">
        <f t="shared" si="0"/>
        <v>0</v>
      </c>
      <c r="G20" s="70">
        <f t="shared" si="0"/>
        <v>0</v>
      </c>
      <c r="H20" s="70">
        <f t="shared" si="0"/>
        <v>0</v>
      </c>
      <c r="I20" s="70">
        <f t="shared" si="0"/>
        <v>0</v>
      </c>
      <c r="J20" s="70">
        <f>SUBTOTAL(9,J21,J23:J26)</f>
        <v>0</v>
      </c>
      <c r="K20" s="70">
        <f t="shared" si="0"/>
        <v>0</v>
      </c>
      <c r="L20" s="70">
        <f t="shared" si="0"/>
        <v>0</v>
      </c>
      <c r="M20" s="71"/>
      <c r="N20" s="71"/>
      <c r="O20" s="71"/>
      <c r="P20" s="71"/>
      <c r="Q20" s="71"/>
      <c r="R20" s="71"/>
      <c r="S20" s="71"/>
      <c r="T20" s="71"/>
    </row>
    <row r="21" spans="1:20" ht="25.5" customHeight="1">
      <c r="A21" s="77">
        <v>5</v>
      </c>
      <c r="B21" s="80" t="s">
        <v>176</v>
      </c>
      <c r="C21" s="73" t="s">
        <v>177</v>
      </c>
      <c r="D21" s="74"/>
      <c r="E21" s="75"/>
      <c r="F21" s="75"/>
      <c r="G21" s="75"/>
      <c r="H21" s="75"/>
      <c r="I21" s="75"/>
      <c r="J21" s="75"/>
      <c r="K21" s="75"/>
      <c r="L21" s="75"/>
      <c r="M21" s="71"/>
      <c r="N21" s="71"/>
      <c r="O21" s="71"/>
      <c r="P21" s="71"/>
      <c r="Q21" s="71"/>
      <c r="R21" s="71"/>
      <c r="S21" s="71"/>
      <c r="T21" s="71"/>
    </row>
    <row r="22" spans="1:20" ht="21.75" customHeight="1">
      <c r="A22" s="68">
        <v>6</v>
      </c>
      <c r="B22" s="110" t="s">
        <v>178</v>
      </c>
      <c r="C22" s="112"/>
      <c r="D22" s="70">
        <f>SUM(D23:D26)</f>
        <v>0</v>
      </c>
      <c r="E22" s="70">
        <f aca="true" t="shared" si="1" ref="E22:L22">SUM(E23:E26)</f>
        <v>0</v>
      </c>
      <c r="F22" s="70">
        <f t="shared" si="1"/>
        <v>0</v>
      </c>
      <c r="G22" s="70">
        <f t="shared" si="1"/>
        <v>0</v>
      </c>
      <c r="H22" s="70">
        <f t="shared" si="1"/>
        <v>0</v>
      </c>
      <c r="I22" s="70">
        <f t="shared" si="1"/>
        <v>0</v>
      </c>
      <c r="J22" s="70">
        <f t="shared" si="1"/>
        <v>0</v>
      </c>
      <c r="K22" s="70">
        <f t="shared" si="1"/>
        <v>0</v>
      </c>
      <c r="L22" s="70">
        <f t="shared" si="1"/>
        <v>0</v>
      </c>
      <c r="M22" s="71"/>
      <c r="N22" s="71"/>
      <c r="O22" s="71"/>
      <c r="P22" s="71"/>
      <c r="Q22" s="71"/>
      <c r="R22" s="71"/>
      <c r="S22" s="71"/>
      <c r="T22" s="71"/>
    </row>
    <row r="23" spans="1:20" ht="28.5" customHeight="1">
      <c r="A23" s="63">
        <v>7</v>
      </c>
      <c r="B23" s="80" t="s">
        <v>408</v>
      </c>
      <c r="C23" s="109" t="s">
        <v>177</v>
      </c>
      <c r="D23" s="74"/>
      <c r="E23" s="75"/>
      <c r="F23" s="75"/>
      <c r="G23" s="75"/>
      <c r="H23" s="75"/>
      <c r="I23" s="75"/>
      <c r="J23" s="75"/>
      <c r="K23" s="75"/>
      <c r="L23" s="75"/>
      <c r="M23" s="71"/>
      <c r="N23" s="71"/>
      <c r="O23" s="71"/>
      <c r="P23" s="71"/>
      <c r="Q23" s="71"/>
      <c r="R23" s="71"/>
      <c r="S23" s="71"/>
      <c r="T23" s="71"/>
    </row>
    <row r="24" spans="1:20" ht="27.75" customHeight="1">
      <c r="A24" s="77">
        <v>8</v>
      </c>
      <c r="B24" s="80" t="s">
        <v>409</v>
      </c>
      <c r="C24" s="109" t="s">
        <v>177</v>
      </c>
      <c r="D24" s="74"/>
      <c r="E24" s="75"/>
      <c r="F24" s="75"/>
      <c r="G24" s="75"/>
      <c r="H24" s="75"/>
      <c r="I24" s="75"/>
      <c r="J24" s="75"/>
      <c r="K24" s="75"/>
      <c r="L24" s="75"/>
      <c r="M24" s="71"/>
      <c r="N24" s="71"/>
      <c r="O24" s="71"/>
      <c r="P24" s="71"/>
      <c r="Q24" s="71"/>
      <c r="R24" s="71"/>
      <c r="S24" s="71"/>
      <c r="T24" s="71"/>
    </row>
    <row r="25" spans="1:20" ht="21" customHeight="1">
      <c r="A25" s="77">
        <v>9</v>
      </c>
      <c r="B25" s="80" t="s">
        <v>181</v>
      </c>
      <c r="C25" s="109" t="s">
        <v>177</v>
      </c>
      <c r="D25" s="74"/>
      <c r="E25" s="75"/>
      <c r="F25" s="75"/>
      <c r="G25" s="75"/>
      <c r="H25" s="75"/>
      <c r="I25" s="75"/>
      <c r="J25" s="75"/>
      <c r="K25" s="75"/>
      <c r="L25" s="75"/>
      <c r="M25" s="71"/>
      <c r="N25" s="71"/>
      <c r="O25" s="71"/>
      <c r="P25" s="71"/>
      <c r="Q25" s="71"/>
      <c r="R25" s="71"/>
      <c r="S25" s="71"/>
      <c r="T25" s="71"/>
    </row>
    <row r="26" spans="1:20" ht="21" customHeight="1">
      <c r="A26" s="77">
        <v>10</v>
      </c>
      <c r="B26" s="80" t="s">
        <v>182</v>
      </c>
      <c r="C26" s="109" t="s">
        <v>177</v>
      </c>
      <c r="D26" s="74"/>
      <c r="E26" s="75"/>
      <c r="F26" s="75"/>
      <c r="G26" s="75"/>
      <c r="H26" s="75"/>
      <c r="I26" s="75"/>
      <c r="J26" s="75"/>
      <c r="K26" s="75"/>
      <c r="L26" s="75"/>
      <c r="M26" s="71"/>
      <c r="N26" s="71"/>
      <c r="O26" s="71"/>
      <c r="P26" s="71"/>
      <c r="Q26" s="71"/>
      <c r="R26" s="71"/>
      <c r="S26" s="71"/>
      <c r="T26" s="71"/>
    </row>
    <row r="27" spans="1:20" ht="24">
      <c r="A27" s="68">
        <v>11</v>
      </c>
      <c r="B27" s="101" t="s">
        <v>183</v>
      </c>
      <c r="C27" s="108"/>
      <c r="D27" s="70">
        <f>SUBTOTAL(9,D28:D31,D33:D37)</f>
        <v>0</v>
      </c>
      <c r="E27" s="70">
        <f aca="true" t="shared" si="2" ref="E27:L27">SUBTOTAL(9,E28:E31,E33:E37)</f>
        <v>0</v>
      </c>
      <c r="F27" s="70">
        <f t="shared" si="2"/>
        <v>0</v>
      </c>
      <c r="G27" s="70">
        <f t="shared" si="2"/>
        <v>0</v>
      </c>
      <c r="H27" s="70">
        <f t="shared" si="2"/>
        <v>0</v>
      </c>
      <c r="I27" s="70">
        <f t="shared" si="2"/>
        <v>0</v>
      </c>
      <c r="J27" s="70">
        <f t="shared" si="2"/>
        <v>0</v>
      </c>
      <c r="K27" s="70">
        <f t="shared" si="2"/>
        <v>0</v>
      </c>
      <c r="L27" s="70">
        <f t="shared" si="2"/>
        <v>0</v>
      </c>
      <c r="M27" s="71"/>
      <c r="N27" s="71"/>
      <c r="O27" s="71"/>
      <c r="P27" s="71"/>
      <c r="Q27" s="71"/>
      <c r="R27" s="71"/>
      <c r="S27" s="71"/>
      <c r="T27" s="71"/>
    </row>
    <row r="28" spans="1:20" ht="24" customHeight="1">
      <c r="A28" s="63">
        <v>12</v>
      </c>
      <c r="B28" s="79" t="s">
        <v>184</v>
      </c>
      <c r="C28" s="73" t="s">
        <v>180</v>
      </c>
      <c r="D28" s="74"/>
      <c r="E28" s="75"/>
      <c r="F28" s="75"/>
      <c r="G28" s="75"/>
      <c r="H28" s="75"/>
      <c r="I28" s="75"/>
      <c r="J28" s="75"/>
      <c r="K28" s="75"/>
      <c r="L28" s="75"/>
      <c r="M28" s="71"/>
      <c r="N28" s="71"/>
      <c r="O28" s="71"/>
      <c r="P28" s="71"/>
      <c r="Q28" s="71"/>
      <c r="R28" s="71"/>
      <c r="S28" s="71"/>
      <c r="T28" s="71"/>
    </row>
    <row r="29" spans="1:20" ht="24" customHeight="1">
      <c r="A29" s="63">
        <v>13</v>
      </c>
      <c r="B29" s="79" t="s">
        <v>421</v>
      </c>
      <c r="C29" s="73" t="s">
        <v>185</v>
      </c>
      <c r="D29" s="74"/>
      <c r="E29" s="75"/>
      <c r="F29" s="75"/>
      <c r="G29" s="75"/>
      <c r="H29" s="75"/>
      <c r="I29" s="75"/>
      <c r="J29" s="75"/>
      <c r="K29" s="75"/>
      <c r="L29" s="75"/>
      <c r="M29" s="71"/>
      <c r="N29" s="71"/>
      <c r="O29" s="71"/>
      <c r="P29" s="71"/>
      <c r="Q29" s="71"/>
      <c r="R29" s="71"/>
      <c r="S29" s="71"/>
      <c r="T29" s="71"/>
    </row>
    <row r="30" spans="1:20" ht="24" customHeight="1">
      <c r="A30" s="63">
        <v>14</v>
      </c>
      <c r="B30" s="79" t="s">
        <v>420</v>
      </c>
      <c r="C30" s="73" t="s">
        <v>187</v>
      </c>
      <c r="D30" s="74"/>
      <c r="E30" s="75"/>
      <c r="F30" s="75"/>
      <c r="G30" s="75"/>
      <c r="H30" s="75"/>
      <c r="I30" s="75"/>
      <c r="J30" s="75"/>
      <c r="K30" s="75"/>
      <c r="L30" s="75"/>
      <c r="M30" s="71"/>
      <c r="N30" s="71"/>
      <c r="O30" s="71"/>
      <c r="P30" s="71"/>
      <c r="Q30" s="71"/>
      <c r="R30" s="71"/>
      <c r="S30" s="71"/>
      <c r="T30" s="71"/>
    </row>
    <row r="31" spans="1:20" ht="24" customHeight="1">
      <c r="A31" s="63">
        <v>15</v>
      </c>
      <c r="B31" s="79" t="s">
        <v>186</v>
      </c>
      <c r="C31" s="73" t="s">
        <v>188</v>
      </c>
      <c r="D31" s="74"/>
      <c r="E31" s="75"/>
      <c r="F31" s="75"/>
      <c r="G31" s="75"/>
      <c r="H31" s="75"/>
      <c r="I31" s="75"/>
      <c r="J31" s="75"/>
      <c r="K31" s="75"/>
      <c r="L31" s="75"/>
      <c r="M31" s="71"/>
      <c r="N31" s="71"/>
      <c r="O31" s="71"/>
      <c r="P31" s="71"/>
      <c r="Q31" s="71"/>
      <c r="R31" s="71"/>
      <c r="S31" s="71"/>
      <c r="T31" s="71"/>
    </row>
    <row r="32" spans="1:20" ht="24" customHeight="1">
      <c r="A32" s="63">
        <v>16</v>
      </c>
      <c r="B32" s="101" t="s">
        <v>32</v>
      </c>
      <c r="C32" s="112"/>
      <c r="D32" s="70">
        <f>SUM(D33:D37)</f>
        <v>0</v>
      </c>
      <c r="E32" s="70">
        <f aca="true" t="shared" si="3" ref="E32:L32">SUM(E33:E37)</f>
        <v>0</v>
      </c>
      <c r="F32" s="70">
        <f t="shared" si="3"/>
        <v>0</v>
      </c>
      <c r="G32" s="70">
        <f t="shared" si="3"/>
        <v>0</v>
      </c>
      <c r="H32" s="70">
        <f t="shared" si="3"/>
        <v>0</v>
      </c>
      <c r="I32" s="70">
        <f t="shared" si="3"/>
        <v>0</v>
      </c>
      <c r="J32" s="70">
        <f t="shared" si="3"/>
        <v>0</v>
      </c>
      <c r="K32" s="70">
        <f t="shared" si="3"/>
        <v>0</v>
      </c>
      <c r="L32" s="70">
        <f t="shared" si="3"/>
        <v>0</v>
      </c>
      <c r="M32" s="71"/>
      <c r="N32" s="71"/>
      <c r="O32" s="71"/>
      <c r="P32" s="71"/>
      <c r="Q32" s="71"/>
      <c r="R32" s="71"/>
      <c r="S32" s="71"/>
      <c r="T32" s="71"/>
    </row>
    <row r="33" spans="1:20" ht="24" customHeight="1">
      <c r="A33" s="63">
        <v>17</v>
      </c>
      <c r="B33" s="79" t="s">
        <v>189</v>
      </c>
      <c r="C33" s="73" t="s">
        <v>179</v>
      </c>
      <c r="D33" s="74"/>
      <c r="E33" s="75"/>
      <c r="F33" s="75"/>
      <c r="G33" s="75"/>
      <c r="H33" s="75"/>
      <c r="I33" s="75"/>
      <c r="J33" s="75"/>
      <c r="K33" s="75"/>
      <c r="L33" s="75"/>
      <c r="M33" s="71"/>
      <c r="N33" s="71"/>
      <c r="O33" s="71"/>
      <c r="P33" s="71"/>
      <c r="Q33" s="71"/>
      <c r="R33" s="71"/>
      <c r="S33" s="71"/>
      <c r="T33" s="71"/>
    </row>
    <row r="34" spans="1:20" ht="21.75" customHeight="1">
      <c r="A34" s="77">
        <v>18</v>
      </c>
      <c r="B34" s="78" t="s">
        <v>190</v>
      </c>
      <c r="C34" s="73" t="s">
        <v>100</v>
      </c>
      <c r="D34" s="74"/>
      <c r="E34" s="75"/>
      <c r="F34" s="75"/>
      <c r="G34" s="75"/>
      <c r="H34" s="75"/>
      <c r="I34" s="75"/>
      <c r="J34" s="75"/>
      <c r="K34" s="75"/>
      <c r="L34" s="75"/>
      <c r="M34" s="71"/>
      <c r="N34" s="71"/>
      <c r="O34" s="71"/>
      <c r="P34" s="71"/>
      <c r="Q34" s="71"/>
      <c r="R34" s="71"/>
      <c r="S34" s="71"/>
      <c r="T34" s="71"/>
    </row>
    <row r="35" spans="1:20" ht="21.75" customHeight="1">
      <c r="A35" s="77">
        <v>19</v>
      </c>
      <c r="B35" s="78" t="s">
        <v>191</v>
      </c>
      <c r="C35" s="73" t="s">
        <v>192</v>
      </c>
      <c r="D35" s="74"/>
      <c r="E35" s="75"/>
      <c r="F35" s="75"/>
      <c r="G35" s="75"/>
      <c r="H35" s="75"/>
      <c r="I35" s="75"/>
      <c r="J35" s="75"/>
      <c r="K35" s="75"/>
      <c r="L35" s="75"/>
      <c r="M35" s="71"/>
      <c r="N35" s="71"/>
      <c r="O35" s="71"/>
      <c r="P35" s="71"/>
      <c r="Q35" s="71"/>
      <c r="R35" s="71"/>
      <c r="S35" s="71"/>
      <c r="T35" s="71"/>
    </row>
    <row r="36" spans="1:20" ht="21.75" customHeight="1">
      <c r="A36" s="77">
        <v>20</v>
      </c>
      <c r="B36" s="78" t="s">
        <v>193</v>
      </c>
      <c r="C36" s="73" t="s">
        <v>194</v>
      </c>
      <c r="D36" s="74"/>
      <c r="E36" s="75"/>
      <c r="F36" s="75"/>
      <c r="G36" s="75"/>
      <c r="H36" s="75"/>
      <c r="I36" s="75"/>
      <c r="J36" s="75"/>
      <c r="K36" s="75"/>
      <c r="L36" s="75"/>
      <c r="M36" s="71"/>
      <c r="N36" s="71"/>
      <c r="O36" s="71"/>
      <c r="P36" s="71"/>
      <c r="Q36" s="71"/>
      <c r="R36" s="71"/>
      <c r="S36" s="71"/>
      <c r="T36" s="71"/>
    </row>
    <row r="37" spans="1:20" ht="21.75" customHeight="1">
      <c r="A37" s="77">
        <v>21</v>
      </c>
      <c r="B37" s="78" t="s">
        <v>195</v>
      </c>
      <c r="C37" s="73" t="s">
        <v>196</v>
      </c>
      <c r="D37" s="74"/>
      <c r="E37" s="75"/>
      <c r="F37" s="75"/>
      <c r="G37" s="75"/>
      <c r="H37" s="75"/>
      <c r="I37" s="75"/>
      <c r="J37" s="75"/>
      <c r="K37" s="75"/>
      <c r="L37" s="75"/>
      <c r="M37" s="71"/>
      <c r="N37" s="71"/>
      <c r="O37" s="71"/>
      <c r="P37" s="71"/>
      <c r="Q37" s="71"/>
      <c r="R37" s="71"/>
      <c r="S37" s="71"/>
      <c r="T37" s="71"/>
    </row>
    <row r="38" spans="1:20" ht="24">
      <c r="A38" s="81">
        <v>22</v>
      </c>
      <c r="B38" s="119" t="s">
        <v>211</v>
      </c>
      <c r="C38" s="82"/>
      <c r="D38" s="83">
        <f>D17+D20+D27</f>
        <v>0</v>
      </c>
      <c r="E38" s="83">
        <f aca="true" t="shared" si="4" ref="E38:L38">E17+E20+E27</f>
        <v>0</v>
      </c>
      <c r="F38" s="83">
        <f t="shared" si="4"/>
        <v>0</v>
      </c>
      <c r="G38" s="83">
        <f t="shared" si="4"/>
        <v>0</v>
      </c>
      <c r="H38" s="83">
        <f t="shared" si="4"/>
        <v>0</v>
      </c>
      <c r="I38" s="83">
        <f t="shared" si="4"/>
        <v>0</v>
      </c>
      <c r="J38" s="83">
        <f t="shared" si="4"/>
        <v>0</v>
      </c>
      <c r="K38" s="83">
        <f t="shared" si="4"/>
        <v>0</v>
      </c>
      <c r="L38" s="83">
        <f t="shared" si="4"/>
        <v>0</v>
      </c>
      <c r="M38" s="71"/>
      <c r="N38" s="71"/>
      <c r="O38" s="71"/>
      <c r="P38" s="71"/>
      <c r="Q38" s="71"/>
      <c r="R38" s="71"/>
      <c r="S38" s="71"/>
      <c r="T38" s="71"/>
    </row>
    <row r="39" spans="1:20" ht="24">
      <c r="A39" s="68">
        <v>23</v>
      </c>
      <c r="B39" s="76" t="s">
        <v>215</v>
      </c>
      <c r="C39" s="69"/>
      <c r="D39" s="70">
        <f>SUM(D40:D42)</f>
        <v>0</v>
      </c>
      <c r="E39" s="70">
        <f aca="true" t="shared" si="5" ref="E39:L39">SUM(E40:E42)</f>
        <v>0</v>
      </c>
      <c r="F39" s="70">
        <f t="shared" si="5"/>
        <v>0</v>
      </c>
      <c r="G39" s="70">
        <f t="shared" si="5"/>
        <v>0</v>
      </c>
      <c r="H39" s="70">
        <f t="shared" si="5"/>
        <v>0</v>
      </c>
      <c r="I39" s="70">
        <f t="shared" si="5"/>
        <v>0</v>
      </c>
      <c r="J39" s="70">
        <f t="shared" si="5"/>
        <v>0</v>
      </c>
      <c r="K39" s="70">
        <f t="shared" si="5"/>
        <v>0</v>
      </c>
      <c r="L39" s="70">
        <f t="shared" si="5"/>
        <v>0</v>
      </c>
      <c r="M39" s="71"/>
      <c r="N39" s="71"/>
      <c r="O39" s="71"/>
      <c r="P39" s="71"/>
      <c r="Q39" s="71"/>
      <c r="R39" s="71"/>
      <c r="S39" s="71"/>
      <c r="T39" s="71"/>
    </row>
    <row r="40" spans="1:20" ht="15" customHeight="1">
      <c r="A40" s="77">
        <v>24</v>
      </c>
      <c r="B40" s="84" t="s">
        <v>212</v>
      </c>
      <c r="C40" s="85" t="s">
        <v>101</v>
      </c>
      <c r="D40" s="75"/>
      <c r="E40" s="75"/>
      <c r="F40" s="75">
        <f>D40-E40</f>
        <v>0</v>
      </c>
      <c r="G40" s="75"/>
      <c r="H40" s="75"/>
      <c r="I40" s="75"/>
      <c r="J40" s="75">
        <f>F40-G40+H40-I40</f>
        <v>0</v>
      </c>
      <c r="K40" s="75"/>
      <c r="L40" s="75">
        <f>J40+K40</f>
        <v>0</v>
      </c>
      <c r="M40" s="71"/>
      <c r="N40" s="71"/>
      <c r="O40" s="71"/>
      <c r="P40" s="71"/>
      <c r="Q40" s="71"/>
      <c r="R40" s="71"/>
      <c r="S40" s="71"/>
      <c r="T40" s="71"/>
    </row>
    <row r="41" spans="1:20" ht="15" customHeight="1">
      <c r="A41" s="77">
        <v>25</v>
      </c>
      <c r="B41" s="84" t="s">
        <v>213</v>
      </c>
      <c r="C41" s="73" t="s">
        <v>102</v>
      </c>
      <c r="D41" s="75"/>
      <c r="E41" s="75"/>
      <c r="F41" s="75">
        <f>D41-E41</f>
        <v>0</v>
      </c>
      <c r="G41" s="75"/>
      <c r="H41" s="75"/>
      <c r="I41" s="75"/>
      <c r="J41" s="75">
        <f>F41-G41+H41-I41</f>
        <v>0</v>
      </c>
      <c r="K41" s="75"/>
      <c r="L41" s="75">
        <f>J41+K41</f>
        <v>0</v>
      </c>
      <c r="M41" s="71"/>
      <c r="N41" s="71"/>
      <c r="O41" s="71"/>
      <c r="P41" s="71"/>
      <c r="Q41" s="71"/>
      <c r="R41" s="71"/>
      <c r="S41" s="71"/>
      <c r="T41" s="71"/>
    </row>
    <row r="42" spans="1:20" ht="15" customHeight="1">
      <c r="A42" s="63">
        <v>26</v>
      </c>
      <c r="B42" s="86" t="s">
        <v>214</v>
      </c>
      <c r="C42" s="87" t="s">
        <v>172</v>
      </c>
      <c r="D42" s="88"/>
      <c r="E42" s="88"/>
      <c r="F42" s="88">
        <f>D42-E42</f>
        <v>0</v>
      </c>
      <c r="G42" s="88"/>
      <c r="H42" s="88"/>
      <c r="I42" s="88"/>
      <c r="J42" s="88">
        <f>F42-G42+H42-I42</f>
        <v>0</v>
      </c>
      <c r="K42" s="88"/>
      <c r="L42" s="88">
        <f>J42+K42</f>
        <v>0</v>
      </c>
      <c r="M42" s="71"/>
      <c r="N42" s="71"/>
      <c r="O42" s="71"/>
      <c r="P42" s="71"/>
      <c r="Q42" s="71"/>
      <c r="R42" s="71"/>
      <c r="S42" s="71"/>
      <c r="T42" s="71"/>
    </row>
    <row r="43" spans="1:20" s="94" customFormat="1" ht="15" customHeight="1">
      <c r="A43" s="89">
        <v>27</v>
      </c>
      <c r="B43" s="90" t="s">
        <v>369</v>
      </c>
      <c r="C43" s="91"/>
      <c r="D43" s="91">
        <f aca="true" t="shared" si="6" ref="D43:I43">D38+D39</f>
        <v>0</v>
      </c>
      <c r="E43" s="91">
        <f t="shared" si="6"/>
        <v>0</v>
      </c>
      <c r="F43" s="91">
        <f t="shared" si="6"/>
        <v>0</v>
      </c>
      <c r="G43" s="91">
        <f t="shared" si="6"/>
        <v>0</v>
      </c>
      <c r="H43" s="91">
        <f t="shared" si="6"/>
        <v>0</v>
      </c>
      <c r="I43" s="91">
        <f t="shared" si="6"/>
        <v>0</v>
      </c>
      <c r="J43" s="92">
        <f>F43-G43+H43-I43</f>
        <v>0</v>
      </c>
      <c r="K43" s="91">
        <f>K38+K39</f>
        <v>0</v>
      </c>
      <c r="L43" s="91">
        <f>J43+K43</f>
        <v>0</v>
      </c>
      <c r="M43" s="93"/>
      <c r="N43" s="93"/>
      <c r="O43" s="93"/>
      <c r="P43" s="93"/>
      <c r="Q43" s="93"/>
      <c r="R43" s="93"/>
      <c r="S43" s="93"/>
      <c r="T43" s="93"/>
    </row>
    <row r="44" spans="1:20" ht="12">
      <c r="A44" s="95" t="s">
        <v>33</v>
      </c>
      <c r="C44" s="71"/>
      <c r="D44" s="71"/>
      <c r="E44" s="71"/>
      <c r="F44" s="71"/>
      <c r="G44" s="71"/>
      <c r="H44" s="71"/>
      <c r="I44" s="71"/>
      <c r="J44" s="71"/>
      <c r="K44" s="507" t="s">
        <v>34</v>
      </c>
      <c r="L44" s="507"/>
      <c r="M44" s="71"/>
      <c r="N44" s="71"/>
      <c r="O44" s="71"/>
      <c r="P44" s="71"/>
      <c r="Q44" s="71"/>
      <c r="R44" s="71"/>
      <c r="S44" s="71"/>
      <c r="T44" s="71"/>
    </row>
    <row r="45" spans="3:20" ht="12">
      <c r="C45" s="71"/>
      <c r="D45" s="71"/>
      <c r="E45" s="71"/>
      <c r="F45" s="71"/>
      <c r="G45" s="71"/>
      <c r="H45" s="71"/>
      <c r="I45" s="71"/>
      <c r="L45" s="71"/>
      <c r="M45" s="71"/>
      <c r="N45" s="71"/>
      <c r="O45" s="71"/>
      <c r="P45" s="71"/>
      <c r="Q45" s="71"/>
      <c r="R45" s="71"/>
      <c r="S45" s="71"/>
      <c r="T45" s="71"/>
    </row>
    <row r="46" spans="1:20" ht="12">
      <c r="A46" s="55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</row>
  </sheetData>
  <mergeCells count="16">
    <mergeCell ref="J10:J14"/>
    <mergeCell ref="K10:K14"/>
    <mergeCell ref="A10:A14"/>
    <mergeCell ref="B10:B14"/>
    <mergeCell ref="C10:C14"/>
    <mergeCell ref="D10:D14"/>
    <mergeCell ref="K44:L44"/>
    <mergeCell ref="B5:L5"/>
    <mergeCell ref="B6:L6"/>
    <mergeCell ref="B7:L7"/>
    <mergeCell ref="E10:E14"/>
    <mergeCell ref="F10:F14"/>
    <mergeCell ref="G10:G14"/>
    <mergeCell ref="L10:L14"/>
    <mergeCell ref="H10:H14"/>
    <mergeCell ref="I10:I1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7" sqref="A7:I7"/>
    </sheetView>
  </sheetViews>
  <sheetFormatPr defaultColWidth="9.140625" defaultRowHeight="12.75"/>
  <cols>
    <col min="1" max="1" width="5.7109375" style="57" customWidth="1"/>
    <col min="2" max="2" width="36.140625" style="105" customWidth="1"/>
    <col min="3" max="3" width="13.140625" style="55" customWidth="1"/>
    <col min="4" max="4" width="13.57421875" style="94" customWidth="1"/>
    <col min="5" max="5" width="17.7109375" style="94" customWidth="1"/>
    <col min="6" max="6" width="14.421875" style="94" customWidth="1"/>
    <col min="7" max="7" width="11.28125" style="94" customWidth="1"/>
    <col min="8" max="8" width="16.7109375" style="94" customWidth="1"/>
    <col min="9" max="9" width="15.140625" style="94" customWidth="1"/>
    <col min="10" max="10" width="13.00390625" style="94" customWidth="1"/>
    <col min="11" max="11" width="11.28125" style="94" customWidth="1"/>
    <col min="12" max="12" width="12.8515625" style="94" customWidth="1"/>
    <col min="13" max="16384" width="8.7109375" style="55" customWidth="1"/>
  </cols>
  <sheetData>
    <row r="1" ht="12.75">
      <c r="B1" s="18" t="s">
        <v>381</v>
      </c>
    </row>
    <row r="2" ht="12.75">
      <c r="B2" s="19" t="s">
        <v>94</v>
      </c>
    </row>
    <row r="3" ht="12.75">
      <c r="B3" s="19" t="s">
        <v>0</v>
      </c>
    </row>
    <row r="4" spans="2:12" ht="3.75" customHeight="1">
      <c r="B4" s="96"/>
      <c r="C4" s="97"/>
      <c r="D4" s="97"/>
      <c r="E4" s="97"/>
      <c r="F4" s="55"/>
      <c r="G4" s="97"/>
      <c r="H4" s="97"/>
      <c r="I4" s="97"/>
      <c r="J4" s="55"/>
      <c r="K4" s="55"/>
      <c r="L4" s="55"/>
    </row>
    <row r="5" spans="1:12" ht="12.75" customHeight="1">
      <c r="A5" s="566" t="s">
        <v>425</v>
      </c>
      <c r="B5" s="566"/>
      <c r="C5" s="566"/>
      <c r="D5" s="566"/>
      <c r="E5" s="566"/>
      <c r="F5" s="566"/>
      <c r="G5" s="566"/>
      <c r="H5" s="566"/>
      <c r="I5" s="566"/>
      <c r="J5" s="55"/>
      <c r="K5" s="55"/>
      <c r="L5" s="55"/>
    </row>
    <row r="6" spans="1:12" ht="12.75" customHeight="1">
      <c r="A6" s="98"/>
      <c r="B6" s="98"/>
      <c r="C6" s="567" t="s">
        <v>588</v>
      </c>
      <c r="D6" s="567"/>
      <c r="E6" s="567"/>
      <c r="F6" s="567"/>
      <c r="G6" s="98"/>
      <c r="H6" s="98"/>
      <c r="I6" s="98"/>
      <c r="J6" s="55"/>
      <c r="K6" s="55"/>
      <c r="L6" s="55"/>
    </row>
    <row r="7" spans="1:12" ht="12.75" customHeight="1">
      <c r="A7" s="540" t="s">
        <v>431</v>
      </c>
      <c r="B7" s="540"/>
      <c r="C7" s="540"/>
      <c r="D7" s="540"/>
      <c r="E7" s="540"/>
      <c r="F7" s="540"/>
      <c r="G7" s="540"/>
      <c r="H7" s="540"/>
      <c r="I7" s="540"/>
      <c r="J7" s="55"/>
      <c r="K7" s="55"/>
      <c r="L7" s="55"/>
    </row>
    <row r="8" spans="2:12" ht="9" customHeight="1">
      <c r="B8" s="317"/>
      <c r="C8" s="98"/>
      <c r="D8" s="98"/>
      <c r="E8" s="55"/>
      <c r="F8" s="55"/>
      <c r="G8" s="55"/>
      <c r="H8" s="99"/>
      <c r="I8" s="55"/>
      <c r="J8" s="55"/>
      <c r="K8" s="55"/>
      <c r="L8" s="55"/>
    </row>
    <row r="9" spans="2:11" ht="12">
      <c r="B9" s="13" t="s">
        <v>249</v>
      </c>
      <c r="K9" s="122" t="s">
        <v>96</v>
      </c>
    </row>
    <row r="10" spans="1:11" ht="12">
      <c r="A10" s="574" t="s">
        <v>103</v>
      </c>
      <c r="B10" s="574" t="s">
        <v>170</v>
      </c>
      <c r="C10" s="574" t="s">
        <v>197</v>
      </c>
      <c r="D10" s="576" t="s">
        <v>198</v>
      </c>
      <c r="E10" s="577"/>
      <c r="F10" s="578"/>
      <c r="G10" s="574" t="s">
        <v>199</v>
      </c>
      <c r="H10" s="574" t="s">
        <v>200</v>
      </c>
      <c r="I10" s="575" t="s">
        <v>206</v>
      </c>
      <c r="J10" s="574" t="s">
        <v>201</v>
      </c>
      <c r="K10" s="574" t="s">
        <v>202</v>
      </c>
    </row>
    <row r="11" spans="1:11" ht="12">
      <c r="A11" s="574"/>
      <c r="B11" s="574"/>
      <c r="C11" s="574"/>
      <c r="D11" s="579"/>
      <c r="E11" s="580"/>
      <c r="F11" s="581"/>
      <c r="G11" s="574"/>
      <c r="H11" s="574"/>
      <c r="I11" s="575"/>
      <c r="J11" s="574"/>
      <c r="K11" s="574"/>
    </row>
    <row r="12" spans="1:11" ht="12">
      <c r="A12" s="574"/>
      <c r="B12" s="574"/>
      <c r="C12" s="574"/>
      <c r="D12" s="574" t="s">
        <v>203</v>
      </c>
      <c r="E12" s="575" t="s">
        <v>205</v>
      </c>
      <c r="F12" s="574" t="s">
        <v>204</v>
      </c>
      <c r="G12" s="574"/>
      <c r="H12" s="574"/>
      <c r="I12" s="575"/>
      <c r="J12" s="574"/>
      <c r="K12" s="574"/>
    </row>
    <row r="13" spans="1:11" ht="54.75" customHeight="1">
      <c r="A13" s="574"/>
      <c r="B13" s="574"/>
      <c r="C13" s="574"/>
      <c r="D13" s="574"/>
      <c r="E13" s="575"/>
      <c r="F13" s="574"/>
      <c r="G13" s="574"/>
      <c r="H13" s="574"/>
      <c r="I13" s="575"/>
      <c r="J13" s="574"/>
      <c r="K13" s="574"/>
    </row>
    <row r="14" spans="1:11" ht="12">
      <c r="A14" s="113"/>
      <c r="B14" s="61" t="s">
        <v>53</v>
      </c>
      <c r="C14" s="61" t="s">
        <v>39</v>
      </c>
      <c r="D14" s="61" t="s">
        <v>40</v>
      </c>
      <c r="E14" s="61" t="s">
        <v>41</v>
      </c>
      <c r="F14" s="61" t="s">
        <v>42</v>
      </c>
      <c r="G14" s="61" t="s">
        <v>43</v>
      </c>
      <c r="H14" s="61" t="s">
        <v>44</v>
      </c>
      <c r="I14" s="61" t="s">
        <v>45</v>
      </c>
      <c r="J14" s="61" t="s">
        <v>46</v>
      </c>
      <c r="K14" s="61" t="s">
        <v>99</v>
      </c>
    </row>
    <row r="15" spans="1:11" ht="12">
      <c r="A15" s="66"/>
      <c r="B15" s="100" t="s">
        <v>105</v>
      </c>
      <c r="C15" s="114"/>
      <c r="D15" s="114"/>
      <c r="E15" s="114"/>
      <c r="F15" s="114"/>
      <c r="G15" s="114"/>
      <c r="H15" s="114"/>
      <c r="I15" s="114"/>
      <c r="J15" s="114"/>
      <c r="K15" s="114"/>
    </row>
    <row r="16" spans="1:11" ht="12">
      <c r="A16" s="104">
        <v>1</v>
      </c>
      <c r="B16" s="101" t="s">
        <v>173</v>
      </c>
      <c r="C16" s="102">
        <f>SUBTOTAL(9,C17:C18)</f>
        <v>0</v>
      </c>
      <c r="D16" s="102">
        <f aca="true" t="shared" si="0" ref="D16:K16">SUBTOTAL(9,D17:D18)</f>
        <v>0</v>
      </c>
      <c r="E16" s="102">
        <f t="shared" si="0"/>
        <v>0</v>
      </c>
      <c r="F16" s="102">
        <f t="shared" si="0"/>
        <v>0</v>
      </c>
      <c r="G16" s="102">
        <f t="shared" si="0"/>
        <v>0</v>
      </c>
      <c r="H16" s="102">
        <f t="shared" si="0"/>
        <v>0</v>
      </c>
      <c r="I16" s="102"/>
      <c r="J16" s="102"/>
      <c r="K16" s="102">
        <f t="shared" si="0"/>
        <v>0</v>
      </c>
    </row>
    <row r="17" spans="1:11" ht="24">
      <c r="A17" s="61" t="s">
        <v>169</v>
      </c>
      <c r="B17" s="72" t="s">
        <v>209</v>
      </c>
      <c r="C17" s="115">
        <f>'2-PG.F sredstva'!L18</f>
        <v>0</v>
      </c>
      <c r="D17" s="114"/>
      <c r="E17" s="114"/>
      <c r="F17" s="114"/>
      <c r="G17" s="115">
        <f>C17-D17-E17-F17</f>
        <v>0</v>
      </c>
      <c r="H17" s="114"/>
      <c r="I17" s="114"/>
      <c r="J17" s="114"/>
      <c r="K17" s="114"/>
    </row>
    <row r="18" spans="1:11" ht="12">
      <c r="A18" s="61" t="s">
        <v>168</v>
      </c>
      <c r="B18" s="72" t="s">
        <v>210</v>
      </c>
      <c r="C18" s="115">
        <f>'2-PG.F sredstva'!L19</f>
        <v>0</v>
      </c>
      <c r="D18" s="114"/>
      <c r="E18" s="114"/>
      <c r="F18" s="114"/>
      <c r="G18" s="115">
        <f>C18-D18-E18-F18</f>
        <v>0</v>
      </c>
      <c r="H18" s="114"/>
      <c r="I18" s="114"/>
      <c r="J18" s="114"/>
      <c r="K18" s="114"/>
    </row>
    <row r="19" spans="1:11" ht="24">
      <c r="A19" s="68">
        <v>4</v>
      </c>
      <c r="B19" s="76" t="s">
        <v>207</v>
      </c>
      <c r="C19" s="102">
        <f aca="true" t="shared" si="1" ref="C19:K19">C20+C21</f>
        <v>0</v>
      </c>
      <c r="D19" s="102">
        <f t="shared" si="1"/>
        <v>0</v>
      </c>
      <c r="E19" s="102">
        <f t="shared" si="1"/>
        <v>0</v>
      </c>
      <c r="F19" s="102">
        <f t="shared" si="1"/>
        <v>0</v>
      </c>
      <c r="G19" s="102">
        <f t="shared" si="1"/>
        <v>0</v>
      </c>
      <c r="H19" s="102">
        <f t="shared" si="1"/>
        <v>0</v>
      </c>
      <c r="I19" s="102">
        <f t="shared" si="1"/>
        <v>0</v>
      </c>
      <c r="J19" s="102">
        <f t="shared" si="1"/>
        <v>0</v>
      </c>
      <c r="K19" s="102">
        <f t="shared" si="1"/>
        <v>0</v>
      </c>
    </row>
    <row r="20" spans="1:11" ht="24">
      <c r="A20" s="77">
        <v>5</v>
      </c>
      <c r="B20" s="80" t="s">
        <v>176</v>
      </c>
      <c r="C20" s="115">
        <f>'2-PG.F sredstva'!L21</f>
        <v>0</v>
      </c>
      <c r="D20" s="114"/>
      <c r="E20" s="114"/>
      <c r="F20" s="114"/>
      <c r="G20" s="115">
        <f>C20-D20-E20-F20</f>
        <v>0</v>
      </c>
      <c r="H20" s="114"/>
      <c r="I20" s="114"/>
      <c r="J20" s="114"/>
      <c r="K20" s="114"/>
    </row>
    <row r="21" spans="1:11" ht="18" customHeight="1">
      <c r="A21" s="68">
        <v>6</v>
      </c>
      <c r="B21" s="110" t="s">
        <v>178</v>
      </c>
      <c r="C21" s="102">
        <f>SUBTOTAL(9,C22:C25)</f>
        <v>0</v>
      </c>
      <c r="D21" s="102">
        <f>SUBTOTAL(9,D22:D25)</f>
        <v>0</v>
      </c>
      <c r="E21" s="102">
        <f aca="true" t="shared" si="2" ref="E21:K21">SUBTOTAL(9,E22:E25)</f>
        <v>0</v>
      </c>
      <c r="F21" s="102">
        <f t="shared" si="2"/>
        <v>0</v>
      </c>
      <c r="G21" s="102">
        <f t="shared" si="2"/>
        <v>0</v>
      </c>
      <c r="H21" s="102">
        <f t="shared" si="2"/>
        <v>0</v>
      </c>
      <c r="I21" s="102">
        <f t="shared" si="2"/>
        <v>0</v>
      </c>
      <c r="J21" s="102">
        <f t="shared" si="2"/>
        <v>0</v>
      </c>
      <c r="K21" s="102">
        <f t="shared" si="2"/>
        <v>0</v>
      </c>
    </row>
    <row r="22" spans="1:11" ht="24">
      <c r="A22" s="63">
        <v>7</v>
      </c>
      <c r="B22" s="80" t="s">
        <v>408</v>
      </c>
      <c r="C22" s="115">
        <f>'2-PG.F sredstva'!L23</f>
        <v>0</v>
      </c>
      <c r="D22" s="114"/>
      <c r="E22" s="114"/>
      <c r="F22" s="114"/>
      <c r="G22" s="115">
        <f>C22-D22-E22-F22</f>
        <v>0</v>
      </c>
      <c r="H22" s="114"/>
      <c r="I22" s="114"/>
      <c r="J22" s="114"/>
      <c r="K22" s="114"/>
    </row>
    <row r="23" spans="1:11" ht="24">
      <c r="A23" s="77">
        <v>8</v>
      </c>
      <c r="B23" s="80" t="s">
        <v>409</v>
      </c>
      <c r="C23" s="115">
        <f>'2-PG.F sredstva'!L24</f>
        <v>0</v>
      </c>
      <c r="D23" s="114"/>
      <c r="E23" s="114"/>
      <c r="F23" s="114"/>
      <c r="G23" s="115">
        <f>C23-D23-E23-F23</f>
        <v>0</v>
      </c>
      <c r="H23" s="114"/>
      <c r="I23" s="114"/>
      <c r="J23" s="114"/>
      <c r="K23" s="114"/>
    </row>
    <row r="24" spans="1:11" ht="12">
      <c r="A24" s="77">
        <v>9</v>
      </c>
      <c r="B24" s="80" t="s">
        <v>181</v>
      </c>
      <c r="C24" s="115">
        <f>'2-PG.F sredstva'!L25</f>
        <v>0</v>
      </c>
      <c r="D24" s="114"/>
      <c r="E24" s="114"/>
      <c r="F24" s="114"/>
      <c r="G24" s="115">
        <f>C24-D24-E24-F24</f>
        <v>0</v>
      </c>
      <c r="H24" s="114"/>
      <c r="I24" s="114"/>
      <c r="J24" s="114"/>
      <c r="K24" s="114"/>
    </row>
    <row r="25" spans="1:11" ht="12">
      <c r="A25" s="77">
        <v>10</v>
      </c>
      <c r="B25" s="80" t="s">
        <v>182</v>
      </c>
      <c r="C25" s="115">
        <f>'2-PG.F sredstva'!L26</f>
        <v>0</v>
      </c>
      <c r="D25" s="114"/>
      <c r="E25" s="114"/>
      <c r="F25" s="114"/>
      <c r="G25" s="115">
        <f>C25-D25-E25-F25</f>
        <v>0</v>
      </c>
      <c r="H25" s="114"/>
      <c r="I25" s="114"/>
      <c r="J25" s="114"/>
      <c r="K25" s="114"/>
    </row>
    <row r="26" spans="1:11" ht="24">
      <c r="A26" s="68">
        <v>11</v>
      </c>
      <c r="B26" s="101" t="s">
        <v>183</v>
      </c>
      <c r="C26" s="102">
        <f>SUBTOTAL(9,C27:C30)</f>
        <v>0</v>
      </c>
      <c r="D26" s="102">
        <f aca="true" t="shared" si="3" ref="D26:K26">SUBTOTAL(9,D27:D31)</f>
        <v>0</v>
      </c>
      <c r="E26" s="102">
        <f t="shared" si="3"/>
        <v>0</v>
      </c>
      <c r="F26" s="102">
        <f t="shared" si="3"/>
        <v>0</v>
      </c>
      <c r="G26" s="102">
        <f t="shared" si="3"/>
        <v>0</v>
      </c>
      <c r="H26" s="102">
        <f t="shared" si="3"/>
        <v>0</v>
      </c>
      <c r="I26" s="102">
        <f t="shared" si="3"/>
        <v>0</v>
      </c>
      <c r="J26" s="102">
        <f t="shared" si="3"/>
        <v>0</v>
      </c>
      <c r="K26" s="102">
        <f t="shared" si="3"/>
        <v>0</v>
      </c>
    </row>
    <row r="27" spans="1:11" ht="12">
      <c r="A27" s="63">
        <v>12</v>
      </c>
      <c r="B27" s="79" t="s">
        <v>184</v>
      </c>
      <c r="C27" s="103">
        <f>'2-PG.F sredstva'!L28</f>
        <v>0</v>
      </c>
      <c r="D27" s="103"/>
      <c r="E27" s="103"/>
      <c r="F27" s="103"/>
      <c r="G27" s="103">
        <f>C27-D27-E27-F27</f>
        <v>0</v>
      </c>
      <c r="H27" s="103"/>
      <c r="I27" s="103"/>
      <c r="J27" s="103"/>
      <c r="K27" s="103"/>
    </row>
    <row r="28" spans="1:11" ht="12">
      <c r="A28" s="63">
        <v>13</v>
      </c>
      <c r="B28" s="79" t="s">
        <v>421</v>
      </c>
      <c r="C28" s="103">
        <f>'2-PG.F sredstva'!L29</f>
        <v>0</v>
      </c>
      <c r="D28" s="114"/>
      <c r="E28" s="114"/>
      <c r="F28" s="114"/>
      <c r="G28" s="103">
        <f>C28-D28-E28-F28</f>
        <v>0</v>
      </c>
      <c r="H28" s="114"/>
      <c r="I28" s="114"/>
      <c r="J28" s="114"/>
      <c r="K28" s="114"/>
    </row>
    <row r="29" spans="1:11" ht="12">
      <c r="A29" s="63">
        <v>14</v>
      </c>
      <c r="B29" s="79" t="s">
        <v>420</v>
      </c>
      <c r="C29" s="103">
        <f>'2-PG.F sredstva'!L30</f>
        <v>0</v>
      </c>
      <c r="D29" s="114"/>
      <c r="E29" s="114"/>
      <c r="F29" s="114"/>
      <c r="G29" s="103">
        <f>C29-D29-E29-F29</f>
        <v>0</v>
      </c>
      <c r="H29" s="114"/>
      <c r="I29" s="114"/>
      <c r="J29" s="114"/>
      <c r="K29" s="114"/>
    </row>
    <row r="30" spans="1:11" ht="12">
      <c r="A30" s="63">
        <v>15</v>
      </c>
      <c r="B30" s="79" t="s">
        <v>186</v>
      </c>
      <c r="C30" s="103">
        <f>'2-PG.F sredstva'!L31</f>
        <v>0</v>
      </c>
      <c r="D30" s="114"/>
      <c r="E30" s="114"/>
      <c r="F30" s="114"/>
      <c r="G30" s="103">
        <f>C30-D30-E30-F30</f>
        <v>0</v>
      </c>
      <c r="H30" s="114"/>
      <c r="I30" s="114"/>
      <c r="J30" s="114"/>
      <c r="K30" s="114"/>
    </row>
    <row r="31" spans="1:11" ht="12">
      <c r="A31" s="63">
        <v>16</v>
      </c>
      <c r="B31" s="101" t="s">
        <v>32</v>
      </c>
      <c r="C31" s="102">
        <f>SUBTOTAL(9,C32:C36)</f>
        <v>0</v>
      </c>
      <c r="D31" s="102">
        <f>SUBTOTAL(9,D32:D36)</f>
        <v>0</v>
      </c>
      <c r="E31" s="102">
        <f aca="true" t="shared" si="4" ref="E31:K31">SUBTOTAL(9,E32:E36)</f>
        <v>0</v>
      </c>
      <c r="F31" s="102">
        <f t="shared" si="4"/>
        <v>0</v>
      </c>
      <c r="G31" s="102">
        <f>SUBTOTAL(9,G32:G36)</f>
        <v>0</v>
      </c>
      <c r="H31" s="102">
        <f t="shared" si="4"/>
        <v>0</v>
      </c>
      <c r="I31" s="102">
        <f t="shared" si="4"/>
        <v>0</v>
      </c>
      <c r="J31" s="102">
        <f t="shared" si="4"/>
        <v>0</v>
      </c>
      <c r="K31" s="102">
        <f t="shared" si="4"/>
        <v>0</v>
      </c>
    </row>
    <row r="32" spans="1:11" ht="12">
      <c r="A32" s="63">
        <v>17</v>
      </c>
      <c r="B32" s="79" t="s">
        <v>189</v>
      </c>
      <c r="C32" s="115">
        <f>'2-PG.F sredstva'!L33</f>
        <v>0</v>
      </c>
      <c r="D32" s="114"/>
      <c r="E32" s="114"/>
      <c r="F32" s="114"/>
      <c r="G32" s="115">
        <f>C32-D32-E32-F32</f>
        <v>0</v>
      </c>
      <c r="H32" s="114"/>
      <c r="I32" s="114"/>
      <c r="J32" s="114"/>
      <c r="K32" s="114"/>
    </row>
    <row r="33" spans="1:11" ht="12">
      <c r="A33" s="77">
        <v>18</v>
      </c>
      <c r="B33" s="78" t="s">
        <v>190</v>
      </c>
      <c r="C33" s="115">
        <f>'2-PG.F sredstva'!L34</f>
        <v>0</v>
      </c>
      <c r="D33" s="103"/>
      <c r="E33" s="103"/>
      <c r="F33" s="103"/>
      <c r="G33" s="115">
        <f>C33-D33-E33-F33</f>
        <v>0</v>
      </c>
      <c r="H33" s="103"/>
      <c r="I33" s="103"/>
      <c r="J33" s="103"/>
      <c r="K33" s="103"/>
    </row>
    <row r="34" spans="1:11" ht="12">
      <c r="A34" s="77">
        <v>19</v>
      </c>
      <c r="B34" s="78" t="s">
        <v>191</v>
      </c>
      <c r="C34" s="115">
        <f>'2-PG.F sredstva'!L35</f>
        <v>0</v>
      </c>
      <c r="D34" s="114"/>
      <c r="E34" s="114"/>
      <c r="F34" s="114"/>
      <c r="G34" s="115">
        <f>C34-D34-E34-F34</f>
        <v>0</v>
      </c>
      <c r="H34" s="114"/>
      <c r="I34" s="114"/>
      <c r="J34" s="114"/>
      <c r="K34" s="114"/>
    </row>
    <row r="35" spans="1:11" ht="12">
      <c r="A35" s="77">
        <v>20</v>
      </c>
      <c r="B35" s="78" t="s">
        <v>193</v>
      </c>
      <c r="C35" s="115">
        <f>'2-PG.F sredstva'!L36</f>
        <v>0</v>
      </c>
      <c r="D35" s="114"/>
      <c r="E35" s="114"/>
      <c r="F35" s="114"/>
      <c r="G35" s="115">
        <f>C35-D35-E35-F35</f>
        <v>0</v>
      </c>
      <c r="H35" s="114"/>
      <c r="I35" s="114"/>
      <c r="J35" s="114"/>
      <c r="K35" s="114"/>
    </row>
    <row r="36" spans="1:11" ht="24">
      <c r="A36" s="77">
        <v>21</v>
      </c>
      <c r="B36" s="78" t="s">
        <v>195</v>
      </c>
      <c r="C36" s="115">
        <f>'2-PG.F sredstva'!L37</f>
        <v>0</v>
      </c>
      <c r="D36" s="118"/>
      <c r="E36" s="118"/>
      <c r="F36" s="118"/>
      <c r="G36" s="115">
        <f>C36-D36-E36-F36</f>
        <v>0</v>
      </c>
      <c r="H36" s="118"/>
      <c r="I36" s="118"/>
      <c r="J36" s="118"/>
      <c r="K36" s="118"/>
    </row>
    <row r="37" spans="1:11" ht="24">
      <c r="A37" s="81">
        <v>22</v>
      </c>
      <c r="B37" s="119" t="s">
        <v>211</v>
      </c>
      <c r="C37" s="120">
        <f>C16+C19+C26</f>
        <v>0</v>
      </c>
      <c r="D37" s="120">
        <f aca="true" t="shared" si="5" ref="D37:K37">D16+D19+D26</f>
        <v>0</v>
      </c>
      <c r="E37" s="120">
        <f t="shared" si="5"/>
        <v>0</v>
      </c>
      <c r="F37" s="120">
        <f t="shared" si="5"/>
        <v>0</v>
      </c>
      <c r="G37" s="120">
        <f t="shared" si="5"/>
        <v>0</v>
      </c>
      <c r="H37" s="120">
        <f t="shared" si="5"/>
        <v>0</v>
      </c>
      <c r="I37" s="120">
        <f t="shared" si="5"/>
        <v>0</v>
      </c>
      <c r="J37" s="120">
        <f t="shared" si="5"/>
        <v>0</v>
      </c>
      <c r="K37" s="120">
        <f t="shared" si="5"/>
        <v>0</v>
      </c>
    </row>
    <row r="38" spans="1:11" ht="24">
      <c r="A38" s="68">
        <v>23</v>
      </c>
      <c r="B38" s="76" t="s">
        <v>215</v>
      </c>
      <c r="C38" s="121">
        <f>SUM(C39:C41)</f>
        <v>0</v>
      </c>
      <c r="D38" s="121">
        <f aca="true" t="shared" si="6" ref="D38:K38">SUM(D39:D41)</f>
        <v>0</v>
      </c>
      <c r="E38" s="121">
        <f t="shared" si="6"/>
        <v>0</v>
      </c>
      <c r="F38" s="121">
        <f t="shared" si="6"/>
        <v>0</v>
      </c>
      <c r="G38" s="121">
        <f t="shared" si="6"/>
        <v>0</v>
      </c>
      <c r="H38" s="121">
        <f t="shared" si="6"/>
        <v>0</v>
      </c>
      <c r="I38" s="121">
        <f t="shared" si="6"/>
        <v>0</v>
      </c>
      <c r="J38" s="121">
        <f t="shared" si="6"/>
        <v>0</v>
      </c>
      <c r="K38" s="121">
        <f t="shared" si="6"/>
        <v>0</v>
      </c>
    </row>
    <row r="39" spans="1:11" ht="12">
      <c r="A39" s="77">
        <v>24</v>
      </c>
      <c r="B39" s="84" t="s">
        <v>212</v>
      </c>
      <c r="C39" s="115">
        <f>'2-PG.F sredstva'!L40</f>
        <v>0</v>
      </c>
      <c r="D39" s="114"/>
      <c r="E39" s="114"/>
      <c r="F39" s="114"/>
      <c r="G39" s="115">
        <f>C39-D39-E39-F39</f>
        <v>0</v>
      </c>
      <c r="H39" s="114"/>
      <c r="I39" s="114"/>
      <c r="J39" s="114"/>
      <c r="K39" s="114"/>
    </row>
    <row r="40" spans="1:11" ht="12">
      <c r="A40" s="77">
        <v>25</v>
      </c>
      <c r="B40" s="84" t="s">
        <v>213</v>
      </c>
      <c r="C40" s="115">
        <f>'2-PG.F sredstva'!L41</f>
        <v>0</v>
      </c>
      <c r="D40" s="114"/>
      <c r="E40" s="114"/>
      <c r="F40" s="114"/>
      <c r="G40" s="115">
        <f>C40-D40-E40-F40</f>
        <v>0</v>
      </c>
      <c r="H40" s="114"/>
      <c r="I40" s="114"/>
      <c r="J40" s="114"/>
      <c r="K40" s="114"/>
    </row>
    <row r="41" spans="1:11" ht="12">
      <c r="A41" s="63">
        <v>26</v>
      </c>
      <c r="B41" s="86" t="s">
        <v>214</v>
      </c>
      <c r="C41" s="115">
        <f>'2-PG.F sredstva'!L42</f>
        <v>0</v>
      </c>
      <c r="D41" s="114"/>
      <c r="E41" s="114"/>
      <c r="F41" s="114"/>
      <c r="G41" s="115">
        <f>C41-D41-E41-F41</f>
        <v>0</v>
      </c>
      <c r="H41" s="114"/>
      <c r="I41" s="114"/>
      <c r="J41" s="114"/>
      <c r="K41" s="114"/>
    </row>
    <row r="42" spans="1:11" ht="15">
      <c r="A42" s="116">
        <v>27</v>
      </c>
      <c r="B42" s="111" t="s">
        <v>208</v>
      </c>
      <c r="C42" s="117">
        <f>C37+C38</f>
        <v>0</v>
      </c>
      <c r="D42" s="117">
        <f aca="true" t="shared" si="7" ref="D42:K42">D37+D38</f>
        <v>0</v>
      </c>
      <c r="E42" s="117">
        <f t="shared" si="7"/>
        <v>0</v>
      </c>
      <c r="F42" s="117">
        <f t="shared" si="7"/>
        <v>0</v>
      </c>
      <c r="G42" s="117">
        <f t="shared" si="7"/>
        <v>0</v>
      </c>
      <c r="H42" s="117">
        <f t="shared" si="7"/>
        <v>0</v>
      </c>
      <c r="I42" s="117">
        <f t="shared" si="7"/>
        <v>0</v>
      </c>
      <c r="J42" s="117">
        <f t="shared" si="7"/>
        <v>0</v>
      </c>
      <c r="K42" s="117">
        <f t="shared" si="7"/>
        <v>0</v>
      </c>
    </row>
    <row r="44" spans="2:8" ht="12">
      <c r="B44" s="13" t="s">
        <v>33</v>
      </c>
      <c r="C44" s="17"/>
      <c r="D44" s="13"/>
      <c r="E44" s="13"/>
      <c r="F44" s="13"/>
      <c r="G44" s="507" t="s">
        <v>34</v>
      </c>
      <c r="H44" s="507"/>
    </row>
  </sheetData>
  <mergeCells count="16">
    <mergeCell ref="C6:F6"/>
    <mergeCell ref="A5:I5"/>
    <mergeCell ref="A7:I7"/>
    <mergeCell ref="G10:G13"/>
    <mergeCell ref="H10:H13"/>
    <mergeCell ref="I10:I13"/>
    <mergeCell ref="A10:A13"/>
    <mergeCell ref="B10:B13"/>
    <mergeCell ref="C10:C13"/>
    <mergeCell ref="D10:F11"/>
    <mergeCell ref="G44:H44"/>
    <mergeCell ref="K10:K13"/>
    <mergeCell ref="D12:D13"/>
    <mergeCell ref="E12:E13"/>
    <mergeCell ref="F12:F13"/>
    <mergeCell ref="J10:J13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G42"/>
  <sheetViews>
    <sheetView zoomScaleSheetLayoutView="100" workbookViewId="0" topLeftCell="A28">
      <selection activeCell="I20" sqref="I20"/>
    </sheetView>
  </sheetViews>
  <sheetFormatPr defaultColWidth="9.140625" defaultRowHeight="12.75"/>
  <cols>
    <col min="1" max="1" width="7.00390625" style="320" customWidth="1"/>
    <col min="2" max="2" width="34.421875" style="324" customWidth="1"/>
    <col min="3" max="3" width="18.00390625" style="320" customWidth="1"/>
    <col min="4" max="4" width="19.8515625" style="320" customWidth="1"/>
    <col min="5" max="5" width="5.28125" style="320" customWidth="1"/>
    <col min="6" max="16384" width="9.140625" style="320" customWidth="1"/>
  </cols>
  <sheetData>
    <row r="1" spans="1:7" ht="12.75" customHeight="1">
      <c r="A1" s="18" t="s">
        <v>381</v>
      </c>
      <c r="B1" s="319"/>
      <c r="C1" s="319"/>
      <c r="D1" s="319"/>
      <c r="E1" s="319"/>
      <c r="F1" s="319"/>
      <c r="G1" s="319"/>
    </row>
    <row r="2" spans="1:7" ht="12.75" customHeight="1">
      <c r="A2" s="19" t="s">
        <v>94</v>
      </c>
      <c r="B2" s="321"/>
      <c r="D2" s="321"/>
      <c r="E2" s="321"/>
      <c r="F2" s="321"/>
      <c r="G2" s="321"/>
    </row>
    <row r="3" spans="1:7" ht="12.75" customHeight="1">
      <c r="A3" s="19" t="s">
        <v>0</v>
      </c>
      <c r="B3" s="323"/>
      <c r="D3" s="323"/>
      <c r="E3" s="323"/>
      <c r="F3" s="323"/>
      <c r="G3" s="323"/>
    </row>
    <row r="4" spans="1:7" ht="12.75" customHeight="1">
      <c r="A4" s="323"/>
      <c r="B4" s="323"/>
      <c r="D4" s="323"/>
      <c r="E4" s="323"/>
      <c r="F4" s="323"/>
      <c r="G4" s="323"/>
    </row>
    <row r="5" spans="1:7" ht="12.75" customHeight="1">
      <c r="A5" s="592" t="s">
        <v>433</v>
      </c>
      <c r="B5" s="592"/>
      <c r="C5" s="592"/>
      <c r="D5" s="592"/>
      <c r="E5" s="323"/>
      <c r="F5" s="323"/>
      <c r="G5" s="323"/>
    </row>
    <row r="6" spans="1:7" ht="12.75" customHeight="1">
      <c r="A6" s="593" t="s">
        <v>434</v>
      </c>
      <c r="B6" s="593"/>
      <c r="C6" s="593"/>
      <c r="D6" s="593"/>
      <c r="E6" s="323"/>
      <c r="F6" s="323"/>
      <c r="G6" s="323"/>
    </row>
    <row r="7" spans="1:7" ht="12.75" customHeight="1">
      <c r="A7" s="593" t="s">
        <v>435</v>
      </c>
      <c r="B7" s="593"/>
      <c r="C7" s="593"/>
      <c r="D7" s="593"/>
      <c r="E7" s="323"/>
      <c r="F7" s="323"/>
      <c r="G7" s="323"/>
    </row>
    <row r="8" spans="1:7" ht="12.75" customHeight="1">
      <c r="A8" s="322"/>
      <c r="B8" s="322"/>
      <c r="C8" s="322"/>
      <c r="D8" s="322"/>
      <c r="E8" s="323"/>
      <c r="F8" s="323"/>
      <c r="G8" s="323"/>
    </row>
    <row r="9" spans="1:7" ht="12.75" customHeight="1">
      <c r="A9" s="13" t="s">
        <v>249</v>
      </c>
      <c r="B9" s="399"/>
      <c r="C9" s="322"/>
      <c r="D9" s="322"/>
      <c r="E9" s="323"/>
      <c r="F9" s="323"/>
      <c r="G9" s="323"/>
    </row>
    <row r="10" spans="4:7" ht="12" customHeight="1">
      <c r="D10" s="325" t="s">
        <v>436</v>
      </c>
      <c r="E10" s="323"/>
      <c r="F10" s="323"/>
      <c r="G10" s="323"/>
    </row>
    <row r="11" spans="1:4" ht="12" customHeight="1">
      <c r="A11" s="586" t="s">
        <v>51</v>
      </c>
      <c r="B11" s="589" t="s">
        <v>437</v>
      </c>
      <c r="C11" s="589" t="s">
        <v>438</v>
      </c>
      <c r="D11" s="583" t="s">
        <v>439</v>
      </c>
    </row>
    <row r="12" spans="1:4" ht="12.75" customHeight="1">
      <c r="A12" s="587"/>
      <c r="B12" s="590"/>
      <c r="C12" s="587"/>
      <c r="D12" s="584"/>
    </row>
    <row r="13" spans="1:4" ht="12" customHeight="1">
      <c r="A13" s="587"/>
      <c r="B13" s="590"/>
      <c r="C13" s="587"/>
      <c r="D13" s="584"/>
    </row>
    <row r="14" spans="1:4" ht="12.75" customHeight="1" hidden="1">
      <c r="A14" s="588"/>
      <c r="B14" s="591"/>
      <c r="C14" s="588"/>
      <c r="D14" s="585"/>
    </row>
    <row r="15" spans="1:4" ht="12">
      <c r="A15" s="326"/>
      <c r="B15" s="327" t="s">
        <v>53</v>
      </c>
      <c r="C15" s="328" t="s">
        <v>40</v>
      </c>
      <c r="D15" s="328" t="s">
        <v>41</v>
      </c>
    </row>
    <row r="16" spans="1:4" ht="24">
      <c r="A16" s="326">
        <v>1</v>
      </c>
      <c r="B16" s="329" t="s">
        <v>440</v>
      </c>
      <c r="C16" s="330"/>
      <c r="D16" s="331"/>
    </row>
    <row r="17" spans="1:4" ht="24">
      <c r="A17" s="332">
        <v>2</v>
      </c>
      <c r="B17" s="329" t="s">
        <v>441</v>
      </c>
      <c r="C17" s="333"/>
      <c r="D17" s="334"/>
    </row>
    <row r="18" spans="1:4" ht="12">
      <c r="A18" s="332">
        <v>3</v>
      </c>
      <c r="B18" s="324" t="s">
        <v>442</v>
      </c>
      <c r="C18" s="333"/>
      <c r="D18" s="334"/>
    </row>
    <row r="19" spans="1:4" ht="12">
      <c r="A19" s="326">
        <v>4</v>
      </c>
      <c r="B19" s="329" t="s">
        <v>443</v>
      </c>
      <c r="C19" s="333"/>
      <c r="D19" s="334"/>
    </row>
    <row r="20" spans="1:4" ht="12">
      <c r="A20" s="326">
        <v>5</v>
      </c>
      <c r="B20" s="335" t="s">
        <v>444</v>
      </c>
      <c r="C20" s="333"/>
      <c r="D20" s="334"/>
    </row>
    <row r="21" spans="1:4" ht="12">
      <c r="A21" s="326">
        <v>6</v>
      </c>
      <c r="B21" s="329" t="s">
        <v>445</v>
      </c>
      <c r="C21" s="333"/>
      <c r="D21" s="334"/>
    </row>
    <row r="22" spans="1:4" ht="12.75" thickBot="1">
      <c r="A22" s="336">
        <v>7</v>
      </c>
      <c r="B22" s="337" t="s">
        <v>446</v>
      </c>
      <c r="C22" s="338"/>
      <c r="D22" s="339"/>
    </row>
    <row r="23" spans="1:4" ht="24.75" thickBot="1">
      <c r="A23" s="340">
        <v>8</v>
      </c>
      <c r="B23" s="341" t="s">
        <v>447</v>
      </c>
      <c r="C23" s="342"/>
      <c r="D23" s="343"/>
    </row>
    <row r="24" spans="1:4" ht="24">
      <c r="A24" s="326">
        <v>9</v>
      </c>
      <c r="B24" s="335" t="s">
        <v>448</v>
      </c>
      <c r="C24" s="330"/>
      <c r="D24" s="330"/>
    </row>
    <row r="25" spans="1:4" ht="24">
      <c r="A25" s="326">
        <v>10</v>
      </c>
      <c r="B25" s="329" t="s">
        <v>449</v>
      </c>
      <c r="C25" s="333"/>
      <c r="D25" s="333"/>
    </row>
    <row r="26" spans="1:4" ht="12">
      <c r="A26" s="326">
        <v>11</v>
      </c>
      <c r="B26" s="329" t="s">
        <v>450</v>
      </c>
      <c r="C26" s="333"/>
      <c r="D26" s="333"/>
    </row>
    <row r="27" spans="1:4" ht="24">
      <c r="A27" s="326">
        <v>12</v>
      </c>
      <c r="B27" s="329" t="s">
        <v>452</v>
      </c>
      <c r="C27" s="333"/>
      <c r="D27" s="344"/>
    </row>
    <row r="28" spans="1:4" ht="12">
      <c r="A28" s="326">
        <v>13</v>
      </c>
      <c r="B28" s="329" t="s">
        <v>453</v>
      </c>
      <c r="C28" s="333"/>
      <c r="D28" s="344"/>
    </row>
    <row r="29" spans="1:4" ht="24">
      <c r="A29" s="332">
        <v>14</v>
      </c>
      <c r="B29" s="329" t="s">
        <v>454</v>
      </c>
      <c r="C29" s="333"/>
      <c r="D29" s="333"/>
    </row>
    <row r="30" spans="1:4" ht="12">
      <c r="A30" s="332">
        <v>15</v>
      </c>
      <c r="B30" s="329" t="s">
        <v>455</v>
      </c>
      <c r="C30" s="333"/>
      <c r="D30" s="344"/>
    </row>
    <row r="31" spans="1:4" ht="12">
      <c r="A31" s="326">
        <v>16</v>
      </c>
      <c r="B31" s="329" t="s">
        <v>451</v>
      </c>
      <c r="C31" s="333"/>
      <c r="D31" s="333"/>
    </row>
    <row r="32" spans="1:4" ht="12.75" thickBot="1">
      <c r="A32" s="336">
        <v>17</v>
      </c>
      <c r="B32" s="337" t="s">
        <v>456</v>
      </c>
      <c r="C32" s="345"/>
      <c r="D32" s="345"/>
    </row>
    <row r="33" spans="1:4" ht="36.75" thickBot="1">
      <c r="A33" s="340">
        <v>18</v>
      </c>
      <c r="B33" s="341" t="s">
        <v>457</v>
      </c>
      <c r="C33" s="342"/>
      <c r="D33" s="343"/>
    </row>
    <row r="34" spans="1:4" ht="12">
      <c r="A34" s="326">
        <v>19</v>
      </c>
      <c r="B34" s="335" t="s">
        <v>458</v>
      </c>
      <c r="C34" s="330"/>
      <c r="D34" s="330"/>
    </row>
    <row r="35" spans="1:4" ht="12">
      <c r="A35" s="332">
        <v>20</v>
      </c>
      <c r="B35" s="329" t="s">
        <v>459</v>
      </c>
      <c r="C35" s="333"/>
      <c r="D35" s="333"/>
    </row>
    <row r="36" spans="1:4" ht="12">
      <c r="A36" s="332">
        <v>21</v>
      </c>
      <c r="B36" s="329" t="s">
        <v>460</v>
      </c>
      <c r="C36" s="333"/>
      <c r="D36" s="333"/>
    </row>
    <row r="37" spans="1:4" ht="12.75" thickBot="1">
      <c r="A37" s="336">
        <v>22</v>
      </c>
      <c r="B37" s="337" t="s">
        <v>461</v>
      </c>
      <c r="C37" s="345"/>
      <c r="D37" s="345"/>
    </row>
    <row r="38" spans="1:4" ht="24.75" thickBot="1">
      <c r="A38" s="340">
        <v>23</v>
      </c>
      <c r="B38" s="341" t="s">
        <v>462</v>
      </c>
      <c r="C38" s="342"/>
      <c r="D38" s="343"/>
    </row>
    <row r="39" spans="1:4" ht="12.75" thickBot="1">
      <c r="A39" s="336"/>
      <c r="B39" s="346"/>
      <c r="C39" s="338"/>
      <c r="D39" s="338"/>
    </row>
    <row r="40" spans="1:4" ht="12.75" thickBot="1">
      <c r="A40" s="340">
        <v>24</v>
      </c>
      <c r="B40" s="347" t="s">
        <v>463</v>
      </c>
      <c r="C40" s="348"/>
      <c r="D40" s="348"/>
    </row>
    <row r="42" spans="1:4" ht="12">
      <c r="A42" s="349" t="s">
        <v>33</v>
      </c>
      <c r="C42" s="582" t="s">
        <v>464</v>
      </c>
      <c r="D42" s="582"/>
    </row>
  </sheetData>
  <sheetProtection/>
  <mergeCells count="8">
    <mergeCell ref="A5:D5"/>
    <mergeCell ref="A6:D6"/>
    <mergeCell ref="A7:D7"/>
    <mergeCell ref="C11:C14"/>
    <mergeCell ref="C42:D42"/>
    <mergeCell ref="D11:D14"/>
    <mergeCell ref="A11:A14"/>
    <mergeCell ref="B11:B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M62"/>
  <sheetViews>
    <sheetView showGridLines="0" view="pageBreakPreview" zoomScaleSheetLayoutView="100" workbookViewId="0" topLeftCell="C1">
      <selection activeCell="D51" sqref="D51"/>
    </sheetView>
  </sheetViews>
  <sheetFormatPr defaultColWidth="9.140625" defaultRowHeight="12.75"/>
  <cols>
    <col min="1" max="1" width="7.140625" style="124" customWidth="1"/>
    <col min="2" max="2" width="46.00390625" style="123" customWidth="1"/>
    <col min="3" max="3" width="12.57421875" style="123" customWidth="1"/>
    <col min="4" max="4" width="14.00390625" style="123" customWidth="1"/>
    <col min="5" max="5" width="11.7109375" style="123" bestFit="1" customWidth="1"/>
    <col min="6" max="6" width="10.140625" style="123" customWidth="1"/>
    <col min="7" max="7" width="12.421875" style="123" customWidth="1"/>
    <col min="8" max="8" width="10.28125" style="123" customWidth="1"/>
    <col min="9" max="9" width="11.57421875" style="123" customWidth="1"/>
    <col min="10" max="10" width="11.8515625" style="123" customWidth="1"/>
    <col min="11" max="11" width="11.7109375" style="123" customWidth="1"/>
    <col min="12" max="12" width="10.57421875" style="123" customWidth="1"/>
    <col min="13" max="16384" width="9.140625" style="123" customWidth="1"/>
  </cols>
  <sheetData>
    <row r="1" spans="1:12" ht="12.75">
      <c r="A1" s="127"/>
      <c r="B1" s="305" t="s">
        <v>381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2" spans="1:12" ht="12.75">
      <c r="A2" s="127"/>
      <c r="B2" s="306" t="s">
        <v>94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ht="12.75">
      <c r="A3" s="127"/>
      <c r="B3" s="306" t="s">
        <v>0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ht="12.75" customHeight="1">
      <c r="A4" s="594" t="s">
        <v>426</v>
      </c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</row>
    <row r="5" spans="1:12" ht="12.75" customHeight="1">
      <c r="A5" s="594" t="s">
        <v>251</v>
      </c>
      <c r="B5" s="594"/>
      <c r="C5" s="594"/>
      <c r="D5" s="594"/>
      <c r="E5" s="594"/>
      <c r="F5" s="594"/>
      <c r="G5" s="594"/>
      <c r="H5" s="594"/>
      <c r="I5" s="594"/>
      <c r="J5" s="594"/>
      <c r="K5" s="594"/>
      <c r="L5" s="594"/>
    </row>
    <row r="6" spans="1:12" ht="12.75" customHeight="1">
      <c r="A6" s="134"/>
      <c r="B6" s="145"/>
      <c r="C6" s="146"/>
      <c r="D6" s="134"/>
      <c r="E6" s="134" t="s">
        <v>252</v>
      </c>
      <c r="F6" s="134"/>
      <c r="G6" s="134"/>
      <c r="H6" s="134"/>
      <c r="I6" s="134"/>
      <c r="J6" s="134"/>
      <c r="K6" s="134"/>
      <c r="L6" s="134"/>
    </row>
    <row r="7" spans="1:12" ht="14.25" customHeight="1">
      <c r="A7" s="147"/>
      <c r="B7" s="13" t="s">
        <v>249</v>
      </c>
      <c r="C7" s="145"/>
      <c r="D7" s="134"/>
      <c r="E7" s="134"/>
      <c r="F7" s="134"/>
      <c r="G7" s="134"/>
      <c r="H7" s="145"/>
      <c r="I7" s="134"/>
      <c r="J7" s="134"/>
      <c r="K7" s="145"/>
      <c r="L7" s="148" t="s">
        <v>96</v>
      </c>
    </row>
    <row r="8" spans="1:13" s="149" customFormat="1" ht="12.75" customHeight="1">
      <c r="A8" s="597" t="s">
        <v>217</v>
      </c>
      <c r="B8" s="599" t="s">
        <v>253</v>
      </c>
      <c r="C8" s="595" t="s">
        <v>106</v>
      </c>
      <c r="D8" s="595"/>
      <c r="E8" s="595"/>
      <c r="F8" s="595"/>
      <c r="G8" s="601" t="s">
        <v>254</v>
      </c>
      <c r="H8" s="601"/>
      <c r="I8" s="595" t="s">
        <v>107</v>
      </c>
      <c r="J8" s="595"/>
      <c r="K8" s="595"/>
      <c r="L8" s="596"/>
      <c r="M8" s="262"/>
    </row>
    <row r="9" spans="1:13" s="149" customFormat="1" ht="21" customHeight="1">
      <c r="A9" s="598"/>
      <c r="B9" s="600"/>
      <c r="C9" s="150" t="s">
        <v>414</v>
      </c>
      <c r="D9" s="150" t="s">
        <v>36</v>
      </c>
      <c r="E9" s="150" t="s">
        <v>108</v>
      </c>
      <c r="F9" s="261" t="s">
        <v>37</v>
      </c>
      <c r="G9" s="261" t="s">
        <v>109</v>
      </c>
      <c r="H9" s="261" t="s">
        <v>255</v>
      </c>
      <c r="I9" s="150" t="s">
        <v>414</v>
      </c>
      <c r="J9" s="150" t="s">
        <v>36</v>
      </c>
      <c r="K9" s="150" t="s">
        <v>108</v>
      </c>
      <c r="L9" s="355" t="s">
        <v>37</v>
      </c>
      <c r="M9" s="262"/>
    </row>
    <row r="10" spans="2:13" s="124" customFormat="1" ht="12">
      <c r="B10" s="131" t="s">
        <v>53</v>
      </c>
      <c r="C10" s="129" t="s">
        <v>39</v>
      </c>
      <c r="D10" s="129" t="s">
        <v>40</v>
      </c>
      <c r="E10" s="129" t="s">
        <v>110</v>
      </c>
      <c r="F10" s="129" t="s">
        <v>42</v>
      </c>
      <c r="G10" s="129" t="s">
        <v>43</v>
      </c>
      <c r="H10" s="129" t="s">
        <v>44</v>
      </c>
      <c r="I10" s="129" t="s">
        <v>45</v>
      </c>
      <c r="J10" s="129" t="s">
        <v>46</v>
      </c>
      <c r="K10" s="129" t="s">
        <v>111</v>
      </c>
      <c r="L10" s="129" t="s">
        <v>112</v>
      </c>
      <c r="M10" s="263"/>
    </row>
    <row r="11" spans="1:13" s="151" customFormat="1" ht="12">
      <c r="A11" s="356" t="s">
        <v>113</v>
      </c>
      <c r="B11" s="151" t="s">
        <v>256</v>
      </c>
      <c r="C11" s="152">
        <f aca="true" t="shared" si="0" ref="C11:L11">C12+C16+C18+C19+C21+C24</f>
        <v>0</v>
      </c>
      <c r="D11" s="152">
        <f t="shared" si="0"/>
        <v>0</v>
      </c>
      <c r="E11" s="152">
        <f t="shared" si="0"/>
        <v>0</v>
      </c>
      <c r="F11" s="152">
        <f t="shared" si="0"/>
        <v>0</v>
      </c>
      <c r="G11" s="152">
        <f t="shared" si="0"/>
        <v>0</v>
      </c>
      <c r="H11" s="152">
        <f t="shared" si="0"/>
        <v>0</v>
      </c>
      <c r="I11" s="152">
        <f t="shared" si="0"/>
        <v>0</v>
      </c>
      <c r="J11" s="152">
        <f t="shared" si="0"/>
        <v>0</v>
      </c>
      <c r="K11" s="152">
        <f t="shared" si="0"/>
        <v>0</v>
      </c>
      <c r="L11" s="152">
        <f t="shared" si="0"/>
        <v>0</v>
      </c>
      <c r="M11" s="264"/>
    </row>
    <row r="12" spans="1:13" s="151" customFormat="1" ht="12">
      <c r="A12" s="357">
        <v>2</v>
      </c>
      <c r="B12" s="151" t="s">
        <v>257</v>
      </c>
      <c r="C12" s="153">
        <f aca="true" t="shared" si="1" ref="C12:L12">SUM(C13:C15)</f>
        <v>0</v>
      </c>
      <c r="D12" s="153">
        <f t="shared" si="1"/>
        <v>0</v>
      </c>
      <c r="E12" s="153">
        <f t="shared" si="1"/>
        <v>0</v>
      </c>
      <c r="F12" s="153">
        <f t="shared" si="1"/>
        <v>0</v>
      </c>
      <c r="G12" s="153">
        <f t="shared" si="1"/>
        <v>0</v>
      </c>
      <c r="H12" s="153">
        <f t="shared" si="1"/>
        <v>0</v>
      </c>
      <c r="I12" s="153">
        <f t="shared" si="1"/>
        <v>0</v>
      </c>
      <c r="J12" s="153">
        <f t="shared" si="1"/>
        <v>0</v>
      </c>
      <c r="K12" s="153">
        <f t="shared" si="1"/>
        <v>0</v>
      </c>
      <c r="L12" s="153">
        <f t="shared" si="1"/>
        <v>0</v>
      </c>
      <c r="M12" s="264"/>
    </row>
    <row r="13" spans="1:13" ht="12">
      <c r="A13" s="129" t="s">
        <v>221</v>
      </c>
      <c r="B13" s="154" t="s">
        <v>258</v>
      </c>
      <c r="C13" s="153"/>
      <c r="D13" s="155"/>
      <c r="E13" s="155"/>
      <c r="F13" s="155"/>
      <c r="G13" s="155"/>
      <c r="H13" s="155"/>
      <c r="I13" s="155"/>
      <c r="J13" s="155"/>
      <c r="K13" s="155"/>
      <c r="L13" s="155"/>
      <c r="M13" s="265"/>
    </row>
    <row r="14" spans="1:13" ht="12">
      <c r="A14" s="129" t="s">
        <v>222</v>
      </c>
      <c r="B14" s="154" t="s">
        <v>259</v>
      </c>
      <c r="C14" s="153"/>
      <c r="D14" s="155"/>
      <c r="E14" s="155"/>
      <c r="F14" s="155"/>
      <c r="G14" s="155"/>
      <c r="H14" s="155"/>
      <c r="I14" s="155"/>
      <c r="J14" s="155"/>
      <c r="K14" s="155"/>
      <c r="L14" s="155"/>
      <c r="M14" s="265"/>
    </row>
    <row r="15" spans="1:13" ht="12">
      <c r="A15" s="129"/>
      <c r="B15" s="154" t="s">
        <v>260</v>
      </c>
      <c r="C15" s="153"/>
      <c r="D15" s="155"/>
      <c r="E15" s="155"/>
      <c r="F15" s="155"/>
      <c r="G15" s="155"/>
      <c r="H15" s="155"/>
      <c r="I15" s="155"/>
      <c r="J15" s="155"/>
      <c r="K15" s="155"/>
      <c r="L15" s="155"/>
      <c r="M15" s="265"/>
    </row>
    <row r="16" spans="1:13" ht="12">
      <c r="A16" s="358" t="s">
        <v>168</v>
      </c>
      <c r="B16" s="156" t="s">
        <v>261</v>
      </c>
      <c r="C16" s="153">
        <f aca="true" t="shared" si="2" ref="C16:L16">C17</f>
        <v>0</v>
      </c>
      <c r="D16" s="153">
        <f t="shared" si="2"/>
        <v>0</v>
      </c>
      <c r="E16" s="153">
        <f t="shared" si="2"/>
        <v>0</v>
      </c>
      <c r="F16" s="153">
        <f t="shared" si="2"/>
        <v>0</v>
      </c>
      <c r="G16" s="153">
        <f t="shared" si="2"/>
        <v>0</v>
      </c>
      <c r="H16" s="153">
        <f t="shared" si="2"/>
        <v>0</v>
      </c>
      <c r="I16" s="153">
        <f t="shared" si="2"/>
        <v>0</v>
      </c>
      <c r="J16" s="153">
        <f t="shared" si="2"/>
        <v>0</v>
      </c>
      <c r="K16" s="153">
        <f t="shared" si="2"/>
        <v>0</v>
      </c>
      <c r="L16" s="153">
        <f t="shared" si="2"/>
        <v>0</v>
      </c>
      <c r="M16" s="265"/>
    </row>
    <row r="17" spans="1:13" ht="12">
      <c r="A17" s="129" t="s">
        <v>223</v>
      </c>
      <c r="B17" s="157" t="s">
        <v>262</v>
      </c>
      <c r="C17" s="153"/>
      <c r="D17" s="155"/>
      <c r="E17" s="155"/>
      <c r="F17" s="155"/>
      <c r="G17" s="155"/>
      <c r="H17" s="155"/>
      <c r="I17" s="155"/>
      <c r="J17" s="155"/>
      <c r="K17" s="155"/>
      <c r="L17" s="155"/>
      <c r="M17" s="265"/>
    </row>
    <row r="18" spans="1:13" ht="12">
      <c r="A18" s="358" t="s">
        <v>224</v>
      </c>
      <c r="B18" s="156" t="s">
        <v>263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265"/>
    </row>
    <row r="19" spans="1:13" ht="12">
      <c r="A19" s="358" t="s">
        <v>114</v>
      </c>
      <c r="B19" s="156" t="s">
        <v>264</v>
      </c>
      <c r="C19" s="153">
        <f aca="true" t="shared" si="3" ref="C19:L19">SUM(C20:C20)</f>
        <v>0</v>
      </c>
      <c r="D19" s="153">
        <f t="shared" si="3"/>
        <v>0</v>
      </c>
      <c r="E19" s="153">
        <f t="shared" si="3"/>
        <v>0</v>
      </c>
      <c r="F19" s="153">
        <f t="shared" si="3"/>
        <v>0</v>
      </c>
      <c r="G19" s="153">
        <f t="shared" si="3"/>
        <v>0</v>
      </c>
      <c r="H19" s="153">
        <f t="shared" si="3"/>
        <v>0</v>
      </c>
      <c r="I19" s="153">
        <f t="shared" si="3"/>
        <v>0</v>
      </c>
      <c r="J19" s="153">
        <f t="shared" si="3"/>
        <v>0</v>
      </c>
      <c r="K19" s="153">
        <f t="shared" si="3"/>
        <v>0</v>
      </c>
      <c r="L19" s="153">
        <f t="shared" si="3"/>
        <v>0</v>
      </c>
      <c r="M19" s="265"/>
    </row>
    <row r="20" spans="1:13" ht="12">
      <c r="A20" s="129" t="s">
        <v>225</v>
      </c>
      <c r="B20" s="158" t="s">
        <v>265</v>
      </c>
      <c r="C20" s="153"/>
      <c r="D20" s="155"/>
      <c r="E20" s="155"/>
      <c r="F20" s="155"/>
      <c r="G20" s="155"/>
      <c r="H20" s="155"/>
      <c r="I20" s="155"/>
      <c r="J20" s="155"/>
      <c r="K20" s="155"/>
      <c r="L20" s="155"/>
      <c r="M20" s="265"/>
    </row>
    <row r="21" spans="1:13" ht="12">
      <c r="A21" s="358" t="s">
        <v>115</v>
      </c>
      <c r="B21" s="159" t="s">
        <v>266</v>
      </c>
      <c r="C21" s="153">
        <f>SUM(C22:C23)</f>
        <v>0</v>
      </c>
      <c r="D21" s="153">
        <f aca="true" t="shared" si="4" ref="D21:L21">D22+D23</f>
        <v>0</v>
      </c>
      <c r="E21" s="153">
        <f t="shared" si="4"/>
        <v>0</v>
      </c>
      <c r="F21" s="153">
        <f t="shared" si="4"/>
        <v>0</v>
      </c>
      <c r="G21" s="153">
        <f t="shared" si="4"/>
        <v>0</v>
      </c>
      <c r="H21" s="153">
        <f t="shared" si="4"/>
        <v>0</v>
      </c>
      <c r="I21" s="153">
        <f t="shared" si="4"/>
        <v>0</v>
      </c>
      <c r="J21" s="153">
        <f t="shared" si="4"/>
        <v>0</v>
      </c>
      <c r="K21" s="153">
        <f t="shared" si="4"/>
        <v>0</v>
      </c>
      <c r="L21" s="153">
        <f t="shared" si="4"/>
        <v>0</v>
      </c>
      <c r="M21" s="265"/>
    </row>
    <row r="22" spans="1:13" ht="12">
      <c r="A22" s="129" t="s">
        <v>226</v>
      </c>
      <c r="B22" s="160" t="s">
        <v>267</v>
      </c>
      <c r="C22" s="153"/>
      <c r="D22" s="155"/>
      <c r="E22" s="155"/>
      <c r="F22" s="155"/>
      <c r="G22" s="155"/>
      <c r="H22" s="155"/>
      <c r="I22" s="155"/>
      <c r="J22" s="155"/>
      <c r="K22" s="155"/>
      <c r="L22" s="155"/>
      <c r="M22" s="265"/>
    </row>
    <row r="23" spans="1:13" ht="12">
      <c r="A23" s="129" t="s">
        <v>227</v>
      </c>
      <c r="B23" s="160" t="s">
        <v>268</v>
      </c>
      <c r="C23" s="153"/>
      <c r="D23" s="155"/>
      <c r="E23" s="155"/>
      <c r="F23" s="155"/>
      <c r="G23" s="155"/>
      <c r="H23" s="155"/>
      <c r="I23" s="155"/>
      <c r="J23" s="155"/>
      <c r="K23" s="155"/>
      <c r="L23" s="155"/>
      <c r="M23" s="265"/>
    </row>
    <row r="24" spans="1:13" ht="12">
      <c r="A24" s="357">
        <v>7</v>
      </c>
      <c r="B24" s="159" t="s">
        <v>116</v>
      </c>
      <c r="C24" s="153">
        <f>SUM(C25:C26)</f>
        <v>0</v>
      </c>
      <c r="D24" s="153">
        <f aca="true" t="shared" si="5" ref="D24:L24">D25+D26</f>
        <v>0</v>
      </c>
      <c r="E24" s="153">
        <f t="shared" si="5"/>
        <v>0</v>
      </c>
      <c r="F24" s="153">
        <f t="shared" si="5"/>
        <v>0</v>
      </c>
      <c r="G24" s="153">
        <f t="shared" si="5"/>
        <v>0</v>
      </c>
      <c r="H24" s="153">
        <f t="shared" si="5"/>
        <v>0</v>
      </c>
      <c r="I24" s="153">
        <f t="shared" si="5"/>
        <v>0</v>
      </c>
      <c r="J24" s="153">
        <f t="shared" si="5"/>
        <v>0</v>
      </c>
      <c r="K24" s="153">
        <f t="shared" si="5"/>
        <v>0</v>
      </c>
      <c r="L24" s="153">
        <f t="shared" si="5"/>
        <v>0</v>
      </c>
      <c r="M24" s="265"/>
    </row>
    <row r="25" spans="1:13" ht="12">
      <c r="A25" s="124" t="s">
        <v>228</v>
      </c>
      <c r="B25" s="123" t="s">
        <v>269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265"/>
    </row>
    <row r="26" spans="1:13" ht="12">
      <c r="A26" s="124" t="s">
        <v>229</v>
      </c>
      <c r="B26" s="123" t="s">
        <v>270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265"/>
    </row>
    <row r="27" spans="1:13" s="151" customFormat="1" ht="11.25" customHeight="1">
      <c r="A27" s="356" t="s">
        <v>117</v>
      </c>
      <c r="B27" s="151" t="s">
        <v>118</v>
      </c>
      <c r="C27" s="152">
        <f aca="true" t="shared" si="6" ref="C27:L27">SUM(C28:C33)</f>
        <v>0</v>
      </c>
      <c r="D27" s="152">
        <f t="shared" si="6"/>
        <v>0</v>
      </c>
      <c r="E27" s="152">
        <f t="shared" si="6"/>
        <v>0</v>
      </c>
      <c r="F27" s="152">
        <f t="shared" si="6"/>
        <v>0</v>
      </c>
      <c r="G27" s="152">
        <f t="shared" si="6"/>
        <v>0</v>
      </c>
      <c r="H27" s="152">
        <f t="shared" si="6"/>
        <v>0</v>
      </c>
      <c r="I27" s="152">
        <f t="shared" si="6"/>
        <v>0</v>
      </c>
      <c r="J27" s="152">
        <f t="shared" si="6"/>
        <v>0</v>
      </c>
      <c r="K27" s="152">
        <f t="shared" si="6"/>
        <v>0</v>
      </c>
      <c r="L27" s="152">
        <f t="shared" si="6"/>
        <v>0</v>
      </c>
      <c r="M27" s="264"/>
    </row>
    <row r="28" spans="1:13" ht="12">
      <c r="A28" s="359" t="s">
        <v>119</v>
      </c>
      <c r="B28" s="161" t="s">
        <v>120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265"/>
    </row>
    <row r="29" spans="1:13" ht="11.25" customHeight="1">
      <c r="A29" s="359" t="s">
        <v>121</v>
      </c>
      <c r="B29" s="161" t="s">
        <v>122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265"/>
    </row>
    <row r="30" spans="1:13" ht="12.75" customHeight="1">
      <c r="A30" s="124" t="s">
        <v>123</v>
      </c>
      <c r="B30" s="161" t="s">
        <v>271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265"/>
    </row>
    <row r="31" spans="1:13" ht="12">
      <c r="A31" s="359" t="s">
        <v>124</v>
      </c>
      <c r="B31" s="161" t="s">
        <v>125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265"/>
    </row>
    <row r="32" spans="1:13" ht="12">
      <c r="A32" s="124" t="s">
        <v>126</v>
      </c>
      <c r="B32" s="161" t="s">
        <v>127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265"/>
    </row>
    <row r="33" spans="1:13" ht="12">
      <c r="A33" s="359" t="s">
        <v>128</v>
      </c>
      <c r="B33" s="161" t="s">
        <v>129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265"/>
    </row>
    <row r="34" spans="1:13" ht="12">
      <c r="A34" s="356" t="s">
        <v>130</v>
      </c>
      <c r="B34" s="162" t="s">
        <v>131</v>
      </c>
      <c r="C34" s="152">
        <f aca="true" t="shared" si="7" ref="C34:L34">SUM(C35:C38)</f>
        <v>0</v>
      </c>
      <c r="D34" s="152">
        <f t="shared" si="7"/>
        <v>0</v>
      </c>
      <c r="E34" s="152">
        <f t="shared" si="7"/>
        <v>0</v>
      </c>
      <c r="F34" s="152">
        <f t="shared" si="7"/>
        <v>0</v>
      </c>
      <c r="G34" s="152">
        <f t="shared" si="7"/>
        <v>0</v>
      </c>
      <c r="H34" s="152">
        <f t="shared" si="7"/>
        <v>0</v>
      </c>
      <c r="I34" s="152">
        <f t="shared" si="7"/>
        <v>0</v>
      </c>
      <c r="J34" s="152">
        <f t="shared" si="7"/>
        <v>0</v>
      </c>
      <c r="K34" s="152">
        <f t="shared" si="7"/>
        <v>0</v>
      </c>
      <c r="L34" s="152">
        <f t="shared" si="7"/>
        <v>0</v>
      </c>
      <c r="M34" s="265"/>
    </row>
    <row r="35" spans="1:13" ht="12">
      <c r="A35" s="124" t="s">
        <v>132</v>
      </c>
      <c r="B35" s="161" t="s">
        <v>133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265"/>
    </row>
    <row r="36" spans="1:13" ht="12">
      <c r="A36" s="359" t="s">
        <v>134</v>
      </c>
      <c r="B36" s="161" t="s">
        <v>135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265"/>
    </row>
    <row r="37" spans="1:13" ht="12">
      <c r="A37" s="124" t="s">
        <v>136</v>
      </c>
      <c r="B37" s="161" t="s">
        <v>272</v>
      </c>
      <c r="C37" s="155"/>
      <c r="D37" s="155"/>
      <c r="E37" s="155"/>
      <c r="G37" s="155"/>
      <c r="H37" s="155"/>
      <c r="I37" s="155"/>
      <c r="J37" s="155"/>
      <c r="K37" s="155"/>
      <c r="L37" s="155"/>
      <c r="M37" s="265"/>
    </row>
    <row r="38" spans="1:13" ht="12">
      <c r="A38" s="359" t="s">
        <v>137</v>
      </c>
      <c r="B38" s="161" t="s">
        <v>131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265"/>
    </row>
    <row r="39" spans="1:13" s="151" customFormat="1" ht="12">
      <c r="A39" s="360" t="s">
        <v>138</v>
      </c>
      <c r="B39" s="163" t="s">
        <v>139</v>
      </c>
      <c r="C39" s="164">
        <f aca="true" t="shared" si="8" ref="C39:L39">C11+C27+C34</f>
        <v>0</v>
      </c>
      <c r="D39" s="164">
        <f t="shared" si="8"/>
        <v>0</v>
      </c>
      <c r="E39" s="164">
        <f t="shared" si="8"/>
        <v>0</v>
      </c>
      <c r="F39" s="164">
        <f t="shared" si="8"/>
        <v>0</v>
      </c>
      <c r="G39" s="164">
        <f t="shared" si="8"/>
        <v>0</v>
      </c>
      <c r="H39" s="164">
        <f t="shared" si="8"/>
        <v>0</v>
      </c>
      <c r="I39" s="164">
        <f t="shared" si="8"/>
        <v>0</v>
      </c>
      <c r="J39" s="164">
        <f t="shared" si="8"/>
        <v>0</v>
      </c>
      <c r="K39" s="164">
        <f t="shared" si="8"/>
        <v>0</v>
      </c>
      <c r="L39" s="164">
        <f t="shared" si="8"/>
        <v>0</v>
      </c>
      <c r="M39" s="264"/>
    </row>
    <row r="40" spans="1:13" s="151" customFormat="1" ht="12">
      <c r="A40" s="361" t="s">
        <v>140</v>
      </c>
      <c r="B40" s="165" t="s">
        <v>273</v>
      </c>
      <c r="C40" s="166">
        <f aca="true" t="shared" si="9" ref="C40:L40">SUM(C41:C44)</f>
        <v>0</v>
      </c>
      <c r="D40" s="166">
        <f t="shared" si="9"/>
        <v>0</v>
      </c>
      <c r="E40" s="166">
        <f t="shared" si="9"/>
        <v>0</v>
      </c>
      <c r="F40" s="166">
        <f t="shared" si="9"/>
        <v>0</v>
      </c>
      <c r="G40" s="166">
        <f t="shared" si="9"/>
        <v>0</v>
      </c>
      <c r="H40" s="166">
        <f t="shared" si="9"/>
        <v>0</v>
      </c>
      <c r="I40" s="166">
        <f t="shared" si="9"/>
        <v>0</v>
      </c>
      <c r="J40" s="166">
        <f t="shared" si="9"/>
        <v>0</v>
      </c>
      <c r="K40" s="166">
        <f t="shared" si="9"/>
        <v>0</v>
      </c>
      <c r="L40" s="166">
        <f t="shared" si="9"/>
        <v>0</v>
      </c>
      <c r="M40" s="264"/>
    </row>
    <row r="41" spans="1:13" ht="12">
      <c r="A41" s="124" t="s">
        <v>141</v>
      </c>
      <c r="B41" s="161" t="s">
        <v>142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265"/>
    </row>
    <row r="42" spans="1:13" ht="12">
      <c r="A42" s="124" t="s">
        <v>143</v>
      </c>
      <c r="B42" s="161" t="s">
        <v>144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265"/>
    </row>
    <row r="43" spans="1:13" ht="12">
      <c r="A43" s="124" t="s">
        <v>145</v>
      </c>
      <c r="B43" s="161" t="s">
        <v>274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265"/>
    </row>
    <row r="44" spans="1:13" ht="12">
      <c r="A44" s="124" t="s">
        <v>146</v>
      </c>
      <c r="B44" s="161" t="s">
        <v>147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265"/>
    </row>
    <row r="45" spans="1:13" s="151" customFormat="1" ht="12">
      <c r="A45" s="361" t="s">
        <v>148</v>
      </c>
      <c r="B45" s="165" t="s">
        <v>149</v>
      </c>
      <c r="C45" s="166">
        <f aca="true" t="shared" si="10" ref="C45:L45">C50-C46</f>
        <v>0</v>
      </c>
      <c r="D45" s="166">
        <f t="shared" si="10"/>
        <v>0</v>
      </c>
      <c r="E45" s="166">
        <f t="shared" si="10"/>
        <v>0</v>
      </c>
      <c r="F45" s="166">
        <f t="shared" si="10"/>
        <v>0</v>
      </c>
      <c r="G45" s="166">
        <f t="shared" si="10"/>
        <v>0</v>
      </c>
      <c r="H45" s="166">
        <f t="shared" si="10"/>
        <v>0</v>
      </c>
      <c r="I45" s="166">
        <f t="shared" si="10"/>
        <v>0</v>
      </c>
      <c r="J45" s="166">
        <f t="shared" si="10"/>
        <v>0</v>
      </c>
      <c r="K45" s="166">
        <f t="shared" si="10"/>
        <v>0</v>
      </c>
      <c r="L45" s="166">
        <f t="shared" si="10"/>
        <v>0</v>
      </c>
      <c r="M45" s="264"/>
    </row>
    <row r="46" spans="1:13" s="151" customFormat="1" ht="12">
      <c r="A46" s="360" t="s">
        <v>150</v>
      </c>
      <c r="B46" s="163" t="s">
        <v>275</v>
      </c>
      <c r="C46" s="164">
        <f aca="true" t="shared" si="11" ref="C46:L46">SUM(C47:C49)</f>
        <v>0</v>
      </c>
      <c r="D46" s="164">
        <f t="shared" si="11"/>
        <v>0</v>
      </c>
      <c r="E46" s="164">
        <f t="shared" si="11"/>
        <v>0</v>
      </c>
      <c r="F46" s="164">
        <f t="shared" si="11"/>
        <v>0</v>
      </c>
      <c r="G46" s="164">
        <f t="shared" si="11"/>
        <v>0</v>
      </c>
      <c r="H46" s="164">
        <f t="shared" si="11"/>
        <v>0</v>
      </c>
      <c r="I46" s="164">
        <f t="shared" si="11"/>
        <v>0</v>
      </c>
      <c r="J46" s="164">
        <f t="shared" si="11"/>
        <v>0</v>
      </c>
      <c r="K46" s="164">
        <f t="shared" si="11"/>
        <v>0</v>
      </c>
      <c r="L46" s="164">
        <f t="shared" si="11"/>
        <v>0</v>
      </c>
      <c r="M46" s="264"/>
    </row>
    <row r="47" spans="1:13" ht="12">
      <c r="A47" s="124" t="s">
        <v>230</v>
      </c>
      <c r="B47" s="161" t="s">
        <v>151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265"/>
    </row>
    <row r="48" spans="1:13" ht="12">
      <c r="A48" s="124" t="s">
        <v>231</v>
      </c>
      <c r="B48" s="161" t="s">
        <v>152</v>
      </c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265"/>
    </row>
    <row r="49" spans="1:13" ht="13.5" customHeight="1">
      <c r="A49" s="362" t="s">
        <v>153</v>
      </c>
      <c r="B49" s="161" t="s">
        <v>154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265"/>
    </row>
    <row r="50" spans="1:13" s="151" customFormat="1" ht="12">
      <c r="A50" s="361" t="s">
        <v>155</v>
      </c>
      <c r="B50" s="165" t="s">
        <v>276</v>
      </c>
      <c r="C50" s="166">
        <f aca="true" t="shared" si="12" ref="C50:L50">SUM(C51:C55)</f>
        <v>0</v>
      </c>
      <c r="D50" s="166">
        <f t="shared" si="12"/>
        <v>0</v>
      </c>
      <c r="E50" s="166">
        <f t="shared" si="12"/>
        <v>0</v>
      </c>
      <c r="F50" s="166">
        <f t="shared" si="12"/>
        <v>0</v>
      </c>
      <c r="G50" s="166">
        <f t="shared" si="12"/>
        <v>0</v>
      </c>
      <c r="H50" s="166">
        <f t="shared" si="12"/>
        <v>0</v>
      </c>
      <c r="I50" s="166">
        <f t="shared" si="12"/>
        <v>0</v>
      </c>
      <c r="J50" s="166">
        <f t="shared" si="12"/>
        <v>0</v>
      </c>
      <c r="K50" s="166">
        <f t="shared" si="12"/>
        <v>0</v>
      </c>
      <c r="L50" s="166">
        <f t="shared" si="12"/>
        <v>0</v>
      </c>
      <c r="M50" s="264"/>
    </row>
    <row r="51" spans="1:13" ht="12">
      <c r="A51" s="124" t="s">
        <v>156</v>
      </c>
      <c r="B51" s="161" t="s">
        <v>157</v>
      </c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265"/>
    </row>
    <row r="52" spans="1:13" ht="12">
      <c r="A52" s="124" t="s">
        <v>158</v>
      </c>
      <c r="B52" s="161" t="s">
        <v>159</v>
      </c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265"/>
    </row>
    <row r="53" spans="1:13" ht="12" customHeight="1">
      <c r="A53" s="124" t="s">
        <v>160</v>
      </c>
      <c r="B53" s="161" t="s">
        <v>161</v>
      </c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265"/>
    </row>
    <row r="54" spans="1:13" ht="12.75" customHeight="1">
      <c r="A54" s="124" t="s">
        <v>162</v>
      </c>
      <c r="B54" s="161" t="s">
        <v>163</v>
      </c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265"/>
    </row>
    <row r="55" spans="1:13" ht="12">
      <c r="A55" s="124">
        <v>36</v>
      </c>
      <c r="B55" s="161" t="s">
        <v>164</v>
      </c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265"/>
    </row>
    <row r="56" spans="1:13" s="151" customFormat="1" ht="12">
      <c r="A56" s="360">
        <v>37</v>
      </c>
      <c r="B56" s="163" t="s">
        <v>165</v>
      </c>
      <c r="C56" s="164">
        <f aca="true" t="shared" si="13" ref="C56:L56">C39+C46</f>
        <v>0</v>
      </c>
      <c r="D56" s="164">
        <f t="shared" si="13"/>
        <v>0</v>
      </c>
      <c r="E56" s="164">
        <f t="shared" si="13"/>
        <v>0</v>
      </c>
      <c r="F56" s="164">
        <f t="shared" si="13"/>
        <v>0</v>
      </c>
      <c r="G56" s="164">
        <f t="shared" si="13"/>
        <v>0</v>
      </c>
      <c r="H56" s="164">
        <f t="shared" si="13"/>
        <v>0</v>
      </c>
      <c r="I56" s="164">
        <f t="shared" si="13"/>
        <v>0</v>
      </c>
      <c r="J56" s="164">
        <f t="shared" si="13"/>
        <v>0</v>
      </c>
      <c r="K56" s="164">
        <f t="shared" si="13"/>
        <v>0</v>
      </c>
      <c r="L56" s="164">
        <f t="shared" si="13"/>
        <v>0</v>
      </c>
      <c r="M56" s="264"/>
    </row>
    <row r="57" spans="1:13" s="151" customFormat="1" ht="12">
      <c r="A57" s="363">
        <v>38</v>
      </c>
      <c r="B57" s="303" t="s">
        <v>166</v>
      </c>
      <c r="C57" s="304">
        <f aca="true" t="shared" si="14" ref="C57:L57">C40+C50</f>
        <v>0</v>
      </c>
      <c r="D57" s="304">
        <f t="shared" si="14"/>
        <v>0</v>
      </c>
      <c r="E57" s="304">
        <f t="shared" si="14"/>
        <v>0</v>
      </c>
      <c r="F57" s="304">
        <f t="shared" si="14"/>
        <v>0</v>
      </c>
      <c r="G57" s="304">
        <f t="shared" si="14"/>
        <v>0</v>
      </c>
      <c r="H57" s="304">
        <f t="shared" si="14"/>
        <v>0</v>
      </c>
      <c r="I57" s="304">
        <f t="shared" si="14"/>
        <v>0</v>
      </c>
      <c r="J57" s="304">
        <f t="shared" si="14"/>
        <v>0</v>
      </c>
      <c r="K57" s="304">
        <f t="shared" si="14"/>
        <v>0</v>
      </c>
      <c r="L57" s="304">
        <f t="shared" si="14"/>
        <v>0</v>
      </c>
      <c r="M57" s="264"/>
    </row>
    <row r="58" spans="1:13" s="167" customFormat="1" ht="23.25" customHeight="1">
      <c r="A58" s="364">
        <v>39</v>
      </c>
      <c r="B58" s="365" t="s">
        <v>277</v>
      </c>
      <c r="C58" s="366"/>
      <c r="D58" s="366"/>
      <c r="E58" s="366"/>
      <c r="F58" s="366"/>
      <c r="G58" s="366"/>
      <c r="H58" s="366"/>
      <c r="I58" s="366"/>
      <c r="J58" s="366"/>
      <c r="K58" s="366">
        <f>IF((K11+K27)&gt;0,K11/(K11+K27),0)</f>
        <v>0</v>
      </c>
      <c r="L58" s="366"/>
      <c r="M58" s="266"/>
    </row>
    <row r="59" spans="1:13" ht="12">
      <c r="A59" s="268" t="s">
        <v>33</v>
      </c>
      <c r="B59" s="268"/>
      <c r="C59" s="268"/>
      <c r="D59" s="268"/>
      <c r="E59" s="268"/>
      <c r="F59" s="268"/>
      <c r="G59" s="268"/>
      <c r="H59" s="268"/>
      <c r="I59" s="268"/>
      <c r="J59" s="268"/>
      <c r="K59" s="268" t="s">
        <v>93</v>
      </c>
      <c r="L59" s="268"/>
      <c r="M59" s="265"/>
    </row>
    <row r="60" spans="1:13" ht="12">
      <c r="A60" s="268"/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5"/>
    </row>
    <row r="61" spans="1:13" ht="12">
      <c r="A61" s="267"/>
      <c r="B61" s="267"/>
      <c r="C61" s="267" t="s">
        <v>167</v>
      </c>
      <c r="D61" s="267"/>
      <c r="E61" s="267"/>
      <c r="F61" s="267"/>
      <c r="G61" s="267"/>
      <c r="H61" s="267"/>
      <c r="I61" s="267"/>
      <c r="J61" s="267"/>
      <c r="K61" s="267"/>
      <c r="L61" s="267"/>
      <c r="M61" s="265"/>
    </row>
    <row r="62" ht="12">
      <c r="A62" s="123"/>
    </row>
  </sheetData>
  <sheetProtection/>
  <mergeCells count="7">
    <mergeCell ref="A4:L4"/>
    <mergeCell ref="A5:L5"/>
    <mergeCell ref="I8:L8"/>
    <mergeCell ref="A8:A9"/>
    <mergeCell ref="B8:B9"/>
    <mergeCell ref="C8:F8"/>
    <mergeCell ref="G8:H8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73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workbookViewId="0" topLeftCell="C1">
      <selection activeCell="K25" sqref="K25:K29"/>
    </sheetView>
  </sheetViews>
  <sheetFormatPr defaultColWidth="9.140625" defaultRowHeight="12.75"/>
  <cols>
    <col min="1" max="1" width="6.8515625" style="126" customWidth="1"/>
    <col min="2" max="2" width="27.28125" style="126" customWidth="1"/>
    <col min="3" max="3" width="11.00390625" style="126" customWidth="1"/>
    <col min="4" max="4" width="10.00390625" style="126" customWidth="1"/>
    <col min="5" max="5" width="12.00390625" style="126" customWidth="1"/>
    <col min="6" max="6" width="11.57421875" style="126" customWidth="1"/>
    <col min="7" max="7" width="10.7109375" style="126" customWidth="1"/>
    <col min="8" max="8" width="11.57421875" style="126" customWidth="1"/>
    <col min="9" max="9" width="14.8515625" style="126" customWidth="1"/>
    <col min="10" max="11" width="13.7109375" style="126" customWidth="1"/>
    <col min="12" max="12" width="14.8515625" style="126" customWidth="1"/>
    <col min="13" max="13" width="14.140625" style="126" customWidth="1"/>
    <col min="14" max="14" width="9.140625" style="126" customWidth="1"/>
    <col min="15" max="15" width="12.7109375" style="126" customWidth="1"/>
    <col min="16" max="16" width="0" style="126" hidden="1" customWidth="1"/>
    <col min="17" max="16384" width="9.140625" style="126" customWidth="1"/>
  </cols>
  <sheetData>
    <row r="1" ht="12.75">
      <c r="B1" s="18" t="s">
        <v>381</v>
      </c>
    </row>
    <row r="2" ht="12.75">
      <c r="B2" s="19" t="s">
        <v>94</v>
      </c>
    </row>
    <row r="3" ht="12.75">
      <c r="B3" s="19" t="s">
        <v>0</v>
      </c>
    </row>
    <row r="4" spans="1:16" ht="12.75" customHeight="1">
      <c r="A4" s="604" t="s">
        <v>427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P4" s="126" t="s">
        <v>278</v>
      </c>
    </row>
    <row r="5" spans="1:16" ht="12.75" customHeight="1">
      <c r="A5" s="605" t="s">
        <v>279</v>
      </c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P5" s="126" t="s">
        <v>280</v>
      </c>
    </row>
    <row r="6" spans="1:16" ht="12">
      <c r="A6" s="128"/>
      <c r="E6" s="126" t="s">
        <v>167</v>
      </c>
      <c r="F6" s="605" t="s">
        <v>281</v>
      </c>
      <c r="G6" s="605"/>
      <c r="H6" s="605"/>
      <c r="P6" s="126" t="s">
        <v>282</v>
      </c>
    </row>
    <row r="7" spans="2:16" ht="14.25" customHeight="1">
      <c r="B7" s="13" t="s">
        <v>249</v>
      </c>
      <c r="C7" s="168"/>
      <c r="M7" s="169" t="s">
        <v>31</v>
      </c>
      <c r="P7" s="126" t="s">
        <v>283</v>
      </c>
    </row>
    <row r="8" spans="1:14" s="132" customFormat="1" ht="12.75" customHeight="1">
      <c r="A8" s="602" t="s">
        <v>51</v>
      </c>
      <c r="B8" s="602" t="s">
        <v>170</v>
      </c>
      <c r="C8" s="603" t="s">
        <v>284</v>
      </c>
      <c r="D8" s="603" t="s">
        <v>285</v>
      </c>
      <c r="E8" s="603" t="s">
        <v>286</v>
      </c>
      <c r="F8" s="602" t="s">
        <v>220</v>
      </c>
      <c r="G8" s="602"/>
      <c r="H8" s="602"/>
      <c r="I8" s="602" t="s">
        <v>287</v>
      </c>
      <c r="J8" s="602"/>
      <c r="K8" s="603" t="s">
        <v>288</v>
      </c>
      <c r="L8" s="603" t="s">
        <v>289</v>
      </c>
      <c r="M8" s="603" t="s">
        <v>290</v>
      </c>
      <c r="N8" s="126"/>
    </row>
    <row r="9" spans="1:14" s="132" customFormat="1" ht="12.75" customHeight="1">
      <c r="A9" s="602"/>
      <c r="B9" s="602"/>
      <c r="C9" s="603"/>
      <c r="D9" s="603"/>
      <c r="E9" s="603"/>
      <c r="F9" s="603" t="s">
        <v>291</v>
      </c>
      <c r="G9" s="603" t="s">
        <v>292</v>
      </c>
      <c r="H9" s="603" t="s">
        <v>293</v>
      </c>
      <c r="I9" s="603" t="s">
        <v>294</v>
      </c>
      <c r="J9" s="602" t="s">
        <v>295</v>
      </c>
      <c r="K9" s="603"/>
      <c r="L9" s="603"/>
      <c r="M9" s="603"/>
      <c r="N9" s="126"/>
    </row>
    <row r="10" spans="1:14" s="132" customFormat="1" ht="34.5" customHeight="1">
      <c r="A10" s="602"/>
      <c r="B10" s="602"/>
      <c r="C10" s="603"/>
      <c r="D10" s="603"/>
      <c r="E10" s="603"/>
      <c r="F10" s="602"/>
      <c r="G10" s="602"/>
      <c r="H10" s="602"/>
      <c r="I10" s="602"/>
      <c r="J10" s="602"/>
      <c r="K10" s="603"/>
      <c r="L10" s="603"/>
      <c r="M10" s="603"/>
      <c r="N10" s="126"/>
    </row>
    <row r="11" spans="1:14" s="132" customFormat="1" ht="12.75">
      <c r="A11" s="124"/>
      <c r="B11" s="129" t="s">
        <v>53</v>
      </c>
      <c r="C11" s="129" t="s">
        <v>39</v>
      </c>
      <c r="D11" s="129" t="s">
        <v>40</v>
      </c>
      <c r="E11" s="129" t="s">
        <v>41</v>
      </c>
      <c r="F11" s="129" t="s">
        <v>42</v>
      </c>
      <c r="G11" s="129" t="s">
        <v>43</v>
      </c>
      <c r="H11" s="129" t="s">
        <v>44</v>
      </c>
      <c r="I11" s="129" t="s">
        <v>45</v>
      </c>
      <c r="J11" s="129" t="s">
        <v>46</v>
      </c>
      <c r="K11" s="129" t="s">
        <v>99</v>
      </c>
      <c r="L11" s="129" t="s">
        <v>47</v>
      </c>
      <c r="M11" s="129" t="s">
        <v>218</v>
      </c>
      <c r="N11" s="126"/>
    </row>
    <row r="12" spans="1:16" s="132" customFormat="1" ht="12.75">
      <c r="A12" s="124">
        <v>1</v>
      </c>
      <c r="B12" s="123" t="s">
        <v>296</v>
      </c>
      <c r="C12" s="170"/>
      <c r="D12" s="170"/>
      <c r="E12" s="171"/>
      <c r="F12" s="171"/>
      <c r="G12" s="171"/>
      <c r="H12" s="123"/>
      <c r="I12" s="123"/>
      <c r="J12" s="123"/>
      <c r="K12" s="123"/>
      <c r="L12" s="123"/>
      <c r="M12" s="123"/>
      <c r="N12" s="126"/>
      <c r="P12" s="126"/>
    </row>
    <row r="13" spans="1:14" s="132" customFormat="1" ht="12.75">
      <c r="A13" s="124"/>
      <c r="B13" s="123"/>
      <c r="C13" s="170"/>
      <c r="D13" s="170"/>
      <c r="E13" s="171"/>
      <c r="F13" s="123"/>
      <c r="G13" s="123"/>
      <c r="H13" s="123"/>
      <c r="I13" s="123"/>
      <c r="J13" s="123"/>
      <c r="K13" s="123"/>
      <c r="L13" s="123">
        <f>I13-J13-K13</f>
        <v>0</v>
      </c>
      <c r="M13" s="367"/>
      <c r="N13" s="172"/>
    </row>
    <row r="14" spans="1:14" s="132" customFormat="1" ht="12.75">
      <c r="A14" s="124"/>
      <c r="B14" s="123" t="s">
        <v>167</v>
      </c>
      <c r="C14" s="170"/>
      <c r="D14" s="170"/>
      <c r="E14" s="171"/>
      <c r="F14" s="123"/>
      <c r="G14" s="123"/>
      <c r="H14" s="123"/>
      <c r="I14" s="123"/>
      <c r="J14" s="123"/>
      <c r="K14" s="123"/>
      <c r="L14" s="123">
        <f>I14-J14-K14</f>
        <v>0</v>
      </c>
      <c r="M14" s="367"/>
      <c r="N14" s="126"/>
    </row>
    <row r="15" spans="1:14" s="132" customFormat="1" ht="12.75">
      <c r="A15" s="124" t="s">
        <v>297</v>
      </c>
      <c r="B15" s="123" t="s">
        <v>167</v>
      </c>
      <c r="C15" s="170"/>
      <c r="D15" s="170"/>
      <c r="E15" s="171"/>
      <c r="F15" s="123"/>
      <c r="G15" s="123"/>
      <c r="H15" s="123"/>
      <c r="I15" s="123"/>
      <c r="J15" s="123"/>
      <c r="K15" s="123"/>
      <c r="L15" s="123">
        <f>I15-J15-K15</f>
        <v>0</v>
      </c>
      <c r="M15" s="367"/>
      <c r="N15" s="126"/>
    </row>
    <row r="16" spans="1:14" s="175" customFormat="1" ht="12.75">
      <c r="A16" s="362" t="s">
        <v>298</v>
      </c>
      <c r="B16" s="133" t="s">
        <v>167</v>
      </c>
      <c r="C16" s="173"/>
      <c r="D16" s="173"/>
      <c r="E16" s="171"/>
      <c r="F16" s="133"/>
      <c r="G16" s="133"/>
      <c r="H16" s="133"/>
      <c r="I16" s="133"/>
      <c r="J16" s="362"/>
      <c r="K16" s="362"/>
      <c r="L16" s="133">
        <f>I16-J16-K16</f>
        <v>0</v>
      </c>
      <c r="M16" s="367"/>
      <c r="N16" s="174"/>
    </row>
    <row r="17" spans="1:14" s="132" customFormat="1" ht="24">
      <c r="A17" s="368"/>
      <c r="B17" s="369" t="s">
        <v>299</v>
      </c>
      <c r="C17" s="176">
        <f>IF(L17&gt;0,M17/(L17+K17),0)</f>
        <v>0</v>
      </c>
      <c r="D17" s="176"/>
      <c r="E17" s="177"/>
      <c r="F17" s="178"/>
      <c r="G17" s="178"/>
      <c r="H17" s="178"/>
      <c r="I17" s="178">
        <f>SUM(I13:I16)</f>
        <v>0</v>
      </c>
      <c r="J17" s="178">
        <f>SUM(J13:J16)</f>
        <v>0</v>
      </c>
      <c r="K17" s="178">
        <f>SUM(K13:K16)</f>
        <v>0</v>
      </c>
      <c r="L17" s="178">
        <f>I17-J17-K17</f>
        <v>0</v>
      </c>
      <c r="M17" s="370">
        <f>SUM(M13:M16)</f>
        <v>0</v>
      </c>
      <c r="N17" s="126"/>
    </row>
    <row r="18" spans="1:14" s="180" customFormat="1" ht="12.75">
      <c r="A18" s="371"/>
      <c r="B18" s="371"/>
      <c r="C18" s="173"/>
      <c r="D18" s="173"/>
      <c r="E18" s="307"/>
      <c r="F18" s="133"/>
      <c r="G18" s="133"/>
      <c r="H18" s="133"/>
      <c r="I18" s="133"/>
      <c r="J18" s="133"/>
      <c r="K18" s="133"/>
      <c r="L18" s="133"/>
      <c r="M18" s="133"/>
      <c r="N18" s="179"/>
    </row>
    <row r="19" spans="1:14" s="132" customFormat="1" ht="12.75">
      <c r="A19" s="124" t="s">
        <v>300</v>
      </c>
      <c r="B19" s="123" t="s">
        <v>301</v>
      </c>
      <c r="C19" s="170"/>
      <c r="D19" s="170"/>
      <c r="E19" s="171"/>
      <c r="F19" s="171"/>
      <c r="G19" s="171"/>
      <c r="H19" s="123"/>
      <c r="I19" s="123"/>
      <c r="J19" s="123"/>
      <c r="K19" s="123"/>
      <c r="L19" s="123"/>
      <c r="M19" s="123"/>
      <c r="N19" s="126"/>
    </row>
    <row r="20" spans="1:14" s="132" customFormat="1" ht="12.75">
      <c r="A20" s="124"/>
      <c r="B20" s="123"/>
      <c r="C20" s="170"/>
      <c r="D20" s="170"/>
      <c r="E20" s="171"/>
      <c r="F20" s="123"/>
      <c r="G20" s="123"/>
      <c r="H20" s="123"/>
      <c r="I20" s="123"/>
      <c r="J20" s="123"/>
      <c r="K20" s="123"/>
      <c r="L20" s="123">
        <f aca="true" t="shared" si="0" ref="L20:L25">I20-J20-K20</f>
        <v>0</v>
      </c>
      <c r="M20" s="367"/>
      <c r="N20" s="126"/>
    </row>
    <row r="21" spans="1:14" s="132" customFormat="1" ht="12.75">
      <c r="A21" s="124"/>
      <c r="B21" s="123" t="s">
        <v>167</v>
      </c>
      <c r="C21" s="170"/>
      <c r="D21" s="170"/>
      <c r="E21" s="171"/>
      <c r="F21" s="123"/>
      <c r="G21" s="123"/>
      <c r="H21" s="123"/>
      <c r="I21" s="123"/>
      <c r="J21" s="123"/>
      <c r="K21" s="123"/>
      <c r="L21" s="123">
        <f t="shared" si="0"/>
        <v>0</v>
      </c>
      <c r="M21" s="367"/>
      <c r="N21" s="126"/>
    </row>
    <row r="22" spans="1:14" s="132" customFormat="1" ht="12.75">
      <c r="A22" s="124" t="s">
        <v>297</v>
      </c>
      <c r="B22" s="123" t="s">
        <v>167</v>
      </c>
      <c r="C22" s="170"/>
      <c r="D22" s="170"/>
      <c r="E22" s="171"/>
      <c r="F22" s="123"/>
      <c r="G22" s="123"/>
      <c r="H22" s="123"/>
      <c r="I22" s="123"/>
      <c r="J22" s="123"/>
      <c r="K22" s="123"/>
      <c r="L22" s="123">
        <f t="shared" si="0"/>
        <v>0</v>
      </c>
      <c r="M22" s="367"/>
      <c r="N22" s="126"/>
    </row>
    <row r="23" spans="1:14" s="132" customFormat="1" ht="12.75">
      <c r="A23" s="124" t="s">
        <v>298</v>
      </c>
      <c r="B23" s="123" t="s">
        <v>167</v>
      </c>
      <c r="C23" s="170"/>
      <c r="D23" s="170"/>
      <c r="E23" s="171"/>
      <c r="F23" s="123"/>
      <c r="G23" s="123"/>
      <c r="H23" s="123"/>
      <c r="I23" s="123"/>
      <c r="J23" s="124"/>
      <c r="K23" s="124"/>
      <c r="L23" s="123">
        <f t="shared" si="0"/>
        <v>0</v>
      </c>
      <c r="M23" s="367"/>
      <c r="N23" s="126"/>
    </row>
    <row r="24" spans="1:14" s="132" customFormat="1" ht="24">
      <c r="A24" s="372"/>
      <c r="B24" s="369" t="s">
        <v>302</v>
      </c>
      <c r="C24" s="176">
        <f>IF(L24&gt;0,M24/(L24+K24),0)</f>
        <v>0</v>
      </c>
      <c r="D24" s="176"/>
      <c r="E24" s="177"/>
      <c r="F24" s="178"/>
      <c r="G24" s="178"/>
      <c r="H24" s="178"/>
      <c r="I24" s="178">
        <f>SUM(I20:I23)</f>
        <v>0</v>
      </c>
      <c r="J24" s="178">
        <f>SUM(J20:J23)</f>
        <v>0</v>
      </c>
      <c r="K24" s="178">
        <f>SUM(K20:K23)</f>
        <v>0</v>
      </c>
      <c r="L24" s="178">
        <f t="shared" si="0"/>
        <v>0</v>
      </c>
      <c r="M24" s="370">
        <f>SUM(M20:M23)</f>
        <v>0</v>
      </c>
      <c r="N24" s="126"/>
    </row>
    <row r="25" spans="1:14" s="132" customFormat="1" ht="22.5" customHeight="1">
      <c r="A25" s="373"/>
      <c r="B25" s="374" t="s">
        <v>415</v>
      </c>
      <c r="C25" s="181">
        <f>IF((I25-J25)&gt;0,(M25)/(I25-J25),0)</f>
        <v>0</v>
      </c>
      <c r="D25" s="181"/>
      <c r="E25" s="181"/>
      <c r="F25" s="125"/>
      <c r="G25" s="125"/>
      <c r="H25" s="125"/>
      <c r="I25" s="125">
        <f>IF('[2]1.F-P Potrebni prihod'!C69&gt;0,'[2]1.F-P Potrebni prihod'!C69*(1-'[2]8.F-P Struktura kapitala'!K49),0)</f>
        <v>0</v>
      </c>
      <c r="J25" s="125">
        <f>IF(I25&gt;0,J24*I25/I24,0)</f>
        <v>0</v>
      </c>
      <c r="K25" s="125">
        <f>IF(I25&gt;0,K24*I25/I24,0)</f>
        <v>0</v>
      </c>
      <c r="L25" s="125">
        <f t="shared" si="0"/>
        <v>0</v>
      </c>
      <c r="M25" s="125">
        <f>IF(I25&gt;0,M24*(K25+L25)/(L24+K24),0)</f>
        <v>0</v>
      </c>
      <c r="N25" s="126"/>
    </row>
    <row r="26" spans="1:14" s="132" customFormat="1" ht="24">
      <c r="A26" s="368"/>
      <c r="B26" s="369" t="s">
        <v>303</v>
      </c>
      <c r="C26" s="176">
        <f>IF((K26+L26)&gt;0,M26/(K26+L26),0)</f>
        <v>0</v>
      </c>
      <c r="D26" s="176"/>
      <c r="E26" s="177"/>
      <c r="F26" s="178"/>
      <c r="G26" s="178"/>
      <c r="H26" s="178"/>
      <c r="I26" s="178">
        <f>I25+I17</f>
        <v>0</v>
      </c>
      <c r="J26" s="178">
        <f>J25+J17</f>
        <v>0</v>
      </c>
      <c r="K26" s="178">
        <f>K25+K17</f>
        <v>0</v>
      </c>
      <c r="L26" s="178">
        <f>L25+L17</f>
        <v>0</v>
      </c>
      <c r="M26" s="178">
        <f>M25+M17</f>
        <v>0</v>
      </c>
      <c r="N26" s="126"/>
    </row>
    <row r="27" spans="1:14" s="180" customFormat="1" ht="12.75">
      <c r="A27" s="375"/>
      <c r="B27" s="376"/>
      <c r="C27" s="173"/>
      <c r="D27" s="173"/>
      <c r="E27" s="307"/>
      <c r="F27" s="133"/>
      <c r="G27" s="133"/>
      <c r="H27" s="133"/>
      <c r="I27" s="133"/>
      <c r="J27" s="133"/>
      <c r="K27" s="133"/>
      <c r="L27" s="133"/>
      <c r="M27" s="133"/>
      <c r="N27" s="179"/>
    </row>
    <row r="28" spans="1:14" s="132" customFormat="1" ht="24">
      <c r="A28" s="377">
        <v>3</v>
      </c>
      <c r="B28" s="310" t="s">
        <v>416</v>
      </c>
      <c r="C28" s="182"/>
      <c r="D28" s="182"/>
      <c r="E28" s="183"/>
      <c r="F28" s="184"/>
      <c r="G28" s="184"/>
      <c r="H28" s="184"/>
      <c r="I28" s="184"/>
      <c r="J28" s="184"/>
      <c r="K28" s="184"/>
      <c r="L28" s="184"/>
      <c r="M28" s="367"/>
      <c r="N28" s="126"/>
    </row>
    <row r="29" spans="1:14" s="132" customFormat="1" ht="12.75">
      <c r="A29" s="124"/>
      <c r="B29" s="123"/>
      <c r="C29" s="170"/>
      <c r="D29" s="170"/>
      <c r="E29" s="171"/>
      <c r="F29" s="123"/>
      <c r="G29" s="123"/>
      <c r="H29" s="123"/>
      <c r="I29" s="123"/>
      <c r="J29" s="123"/>
      <c r="K29" s="123"/>
      <c r="L29" s="123"/>
      <c r="M29" s="367"/>
      <c r="N29" s="126"/>
    </row>
    <row r="30" spans="1:14" s="132" customFormat="1" ht="12.75">
      <c r="A30" s="124"/>
      <c r="B30" s="123"/>
      <c r="C30" s="170"/>
      <c r="D30" s="170"/>
      <c r="E30" s="171"/>
      <c r="F30" s="123"/>
      <c r="G30" s="123"/>
      <c r="H30" s="123"/>
      <c r="I30" s="123"/>
      <c r="J30" s="123"/>
      <c r="K30" s="123"/>
      <c r="L30" s="123"/>
      <c r="M30" s="367"/>
      <c r="N30" s="126"/>
    </row>
    <row r="31" spans="1:14" s="132" customFormat="1" ht="12.75">
      <c r="A31" s="124" t="s">
        <v>304</v>
      </c>
      <c r="B31" s="123"/>
      <c r="C31" s="170"/>
      <c r="D31" s="170"/>
      <c r="E31" s="171"/>
      <c r="F31" s="123"/>
      <c r="G31" s="123"/>
      <c r="H31" s="123"/>
      <c r="I31" s="123"/>
      <c r="J31" s="123"/>
      <c r="K31" s="123"/>
      <c r="L31" s="123"/>
      <c r="M31" s="367"/>
      <c r="N31" s="126"/>
    </row>
    <row r="32" spans="1:14" s="132" customFormat="1" ht="12.75">
      <c r="A32" s="124" t="s">
        <v>298</v>
      </c>
      <c r="B32" s="123"/>
      <c r="C32" s="170"/>
      <c r="D32" s="170"/>
      <c r="E32" s="171"/>
      <c r="F32" s="123"/>
      <c r="G32" s="123"/>
      <c r="H32" s="123"/>
      <c r="I32" s="123"/>
      <c r="J32" s="123"/>
      <c r="K32" s="123"/>
      <c r="L32" s="123"/>
      <c r="M32" s="367"/>
      <c r="N32" s="126"/>
    </row>
    <row r="33" spans="1:14" s="132" customFormat="1" ht="24">
      <c r="A33" s="372"/>
      <c r="B33" s="369" t="s">
        <v>305</v>
      </c>
      <c r="C33" s="176">
        <f>IF(L33&gt;0,M33/(L33+K33),0)</f>
        <v>0</v>
      </c>
      <c r="D33" s="176"/>
      <c r="E33" s="177"/>
      <c r="F33" s="178"/>
      <c r="G33" s="178"/>
      <c r="H33" s="178"/>
      <c r="I33" s="178">
        <f>SUM(I29:I32)</f>
        <v>0</v>
      </c>
      <c r="J33" s="178">
        <f>SUM(J29:J32)</f>
        <v>0</v>
      </c>
      <c r="K33" s="178">
        <f>SUM(K29:K32)</f>
        <v>0</v>
      </c>
      <c r="L33" s="178">
        <f>I33-J33-K33</f>
        <v>0</v>
      </c>
      <c r="M33" s="178"/>
      <c r="N33" s="126"/>
    </row>
    <row r="34" spans="1:14" s="180" customFormat="1" ht="12.75">
      <c r="A34" s="375"/>
      <c r="B34" s="376"/>
      <c r="C34" s="173"/>
      <c r="D34" s="173"/>
      <c r="E34" s="307"/>
      <c r="F34" s="133"/>
      <c r="G34" s="133"/>
      <c r="H34" s="133"/>
      <c r="I34" s="133"/>
      <c r="J34" s="133"/>
      <c r="K34" s="133"/>
      <c r="L34" s="133"/>
      <c r="M34" s="133"/>
      <c r="N34" s="179"/>
    </row>
    <row r="35" spans="1:14" s="132" customFormat="1" ht="15">
      <c r="A35" s="378"/>
      <c r="B35" s="379" t="s">
        <v>306</v>
      </c>
      <c r="C35" s="380">
        <f>IF(L35&gt;0,M35/(L35+K35),0)</f>
        <v>0</v>
      </c>
      <c r="D35" s="380"/>
      <c r="E35" s="381"/>
      <c r="F35" s="382"/>
      <c r="G35" s="382"/>
      <c r="H35" s="382"/>
      <c r="I35" s="383">
        <f>I33+I24+I17</f>
        <v>0</v>
      </c>
      <c r="J35" s="383">
        <f>J33+J24+J17</f>
        <v>0</v>
      </c>
      <c r="K35" s="383">
        <f>K33+K24+K17</f>
        <v>0</v>
      </c>
      <c r="L35" s="383">
        <f>L33+L24+L17</f>
        <v>0</v>
      </c>
      <c r="M35" s="383">
        <f>M33+M24+M17</f>
        <v>0</v>
      </c>
      <c r="N35" s="126"/>
    </row>
    <row r="37" spans="1:13" ht="12">
      <c r="A37" s="185" t="s">
        <v>33</v>
      </c>
      <c r="K37" s="145"/>
      <c r="L37" s="606" t="s">
        <v>93</v>
      </c>
      <c r="M37" s="606"/>
    </row>
  </sheetData>
  <mergeCells count="19">
    <mergeCell ref="L37:M37"/>
    <mergeCell ref="F6:H6"/>
    <mergeCell ref="J9:J10"/>
    <mergeCell ref="F8:H8"/>
    <mergeCell ref="F9:F10"/>
    <mergeCell ref="C8:C10"/>
    <mergeCell ref="E8:E10"/>
    <mergeCell ref="G9:G10"/>
    <mergeCell ref="D8:D10"/>
    <mergeCell ref="A8:A10"/>
    <mergeCell ref="K8:K10"/>
    <mergeCell ref="A4:M4"/>
    <mergeCell ref="A5:M5"/>
    <mergeCell ref="L8:L10"/>
    <mergeCell ref="M8:M10"/>
    <mergeCell ref="I8:J8"/>
    <mergeCell ref="H9:H10"/>
    <mergeCell ref="I9:I10"/>
    <mergeCell ref="B8:B10"/>
  </mergeCells>
  <dataValidations count="5">
    <dataValidation type="whole" allowBlank="1" showInputMessage="1" showErrorMessage="1" sqref="I33:L33 I27:L27 I12:L24">
      <formula1>0</formula1>
      <formula2>1000000000</formula2>
    </dataValidation>
    <dataValidation type="list" allowBlank="1" showInputMessage="1" showErrorMessage="1" sqref="E33 E27 E24 E17:E18">
      <formula1>$P$4:$P$15</formula1>
    </dataValidation>
    <dataValidation type="list" allowBlank="1" showInputMessage="1" showErrorMessage="1" promptTitle="UPUTSTVO:" prompt="1A - fiksna kamatana stopa, fiksan iznos otplkate glavnice&#10;1B - fiksna kamatna stopa, fiksan iznos anuiteta&#10;2A - varijabilna kamatna stopa, fiksan iznos otplate glavnice&#10;2B - varijabilna kamatna stopa, promjenljiv iznos otplate glavnice" error="UNESI JEDNU OD PONUĐENIH OPCIJA" sqref="E29:E32 E15:E16 E12:E13 E19:E20 E22:E23">
      <formula1>$P$4:$P$7</formula1>
    </dataValidation>
    <dataValidation type="list" allowBlank="1" showInputMessage="1" showErrorMessage="1" promptTitle="УПУТСТВО:" prompt="1A - фиксна каматна стопа, фиксан износ отплате главнице&#10;1B - фиксна каматна стопа,фиксан износ ануитета&#10;2A - варијабилна каматна стопа, фиксан износ отплате главнице&#10;2B - варијабилна каматна стопа, промјенљив износ отплате главнице" error="УНЕСИ ЈЕДНУ ОД ПОНУЂЕНИХ ОПЦИЈА" sqref="E14">
      <formula1>$P$4:$P$7</formula1>
    </dataValidation>
    <dataValidation type="list" allowBlank="1" showInputMessage="1" showErrorMessage="1" promptTitle="УПУТСТВО:" prompt="1A - фиксна каматна стопа, фиксан износ отплате главнице&#10;1B - фиксна каматна стопа, фиксан износ ануитета&#10;2A - варијабила каматна стопа, фиксан износ отплате главнице&#10;2B - варијабилна каматна стопа, промјенљив износ отплате главнице" error="УНЕСИ ЈЕДНУ ОД ПОНУЂЕНИХ ОПЦИЈА" sqref="E21">
      <formula1>$P$4:$P$7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 Mumovic</dc:creator>
  <cp:keywords/>
  <dc:description/>
  <cp:lastModifiedBy>Izolda Kapor</cp:lastModifiedBy>
  <cp:lastPrinted>2010-06-25T11:00:03Z</cp:lastPrinted>
  <dcterms:created xsi:type="dcterms:W3CDTF">2008-12-29T14:33:02Z</dcterms:created>
  <dcterms:modified xsi:type="dcterms:W3CDTF">2010-07-07T10:38:25Z</dcterms:modified>
  <cp:category/>
  <cp:version/>
  <cp:contentType/>
  <cp:contentStatus/>
</cp:coreProperties>
</file>